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4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rgn-my.sharepoint.com/personal/kbasnecvu_rgn_hr/Documents/2021 _ JEDNOSTAVNA NABAVA/124_JN_2021_Nabava i isporuka uredskog materijala za 2022. godinu/Poziv/"/>
    </mc:Choice>
  </mc:AlternateContent>
  <xr:revisionPtr revIDLastSave="0" documentId="8_{FA9D5BA5-B1F2-4D59-8E6C-1A7A81778994}" xr6:coauthVersionLast="47" xr6:coauthVersionMax="47" xr10:uidLastSave="{00000000-0000-0000-0000-000000000000}"/>
  <bookViews>
    <workbookView xWindow="-120" yWindow="-120" windowWidth="29040" windowHeight="17640" tabRatio="258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Print_Area" localSheetId="0">List1!$A$1:$J$170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160" i="1" l="1"/>
  <c r="J155" i="1"/>
  <c r="J156" i="1"/>
  <c r="J157" i="1"/>
  <c r="J158" i="1"/>
  <c r="J159" i="1"/>
  <c r="J130" i="1"/>
  <c r="J137" i="1" l="1"/>
  <c r="J90" i="1"/>
  <c r="J141" i="1" l="1"/>
  <c r="J129" i="1" l="1"/>
  <c r="J154" i="1" l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0" i="1"/>
  <c r="J139" i="1"/>
  <c r="J138" i="1"/>
  <c r="F138" i="1"/>
  <c r="J136" i="1"/>
  <c r="F136" i="1"/>
  <c r="J135" i="1"/>
  <c r="F135" i="1"/>
  <c r="J134" i="1"/>
  <c r="J133" i="1"/>
  <c r="J132" i="1"/>
  <c r="J131" i="1"/>
  <c r="J128" i="1"/>
  <c r="F128" i="1"/>
  <c r="J127" i="1"/>
  <c r="F127" i="1"/>
  <c r="J126" i="1"/>
  <c r="F126" i="1"/>
  <c r="J125" i="1"/>
  <c r="J124" i="1"/>
  <c r="F124" i="1"/>
  <c r="J123" i="1"/>
  <c r="F123" i="1"/>
  <c r="J122" i="1"/>
  <c r="F122" i="1"/>
  <c r="J121" i="1"/>
  <c r="F121" i="1"/>
  <c r="J120" i="1"/>
  <c r="F120" i="1"/>
  <c r="J119" i="1"/>
  <c r="F119" i="1"/>
  <c r="J118" i="1"/>
  <c r="F118" i="1"/>
  <c r="J117" i="1"/>
  <c r="F117" i="1"/>
  <c r="J116" i="1"/>
  <c r="J115" i="1"/>
  <c r="F115" i="1"/>
  <c r="J114" i="1"/>
  <c r="J113" i="1"/>
  <c r="J112" i="1"/>
  <c r="F112" i="1"/>
  <c r="J111" i="1"/>
  <c r="F111" i="1"/>
  <c r="J110" i="1"/>
  <c r="J109" i="1"/>
  <c r="J108" i="1"/>
  <c r="J107" i="1"/>
  <c r="F107" i="1"/>
  <c r="J106" i="1"/>
  <c r="J105" i="1"/>
  <c r="F105" i="1"/>
  <c r="J104" i="1"/>
  <c r="J103" i="1"/>
  <c r="F103" i="1"/>
  <c r="J102" i="1"/>
  <c r="F102" i="1"/>
  <c r="J101" i="1"/>
  <c r="F101" i="1"/>
  <c r="J100" i="1"/>
  <c r="J99" i="1"/>
  <c r="J97" i="1"/>
  <c r="F97" i="1"/>
  <c r="J96" i="1"/>
  <c r="F96" i="1"/>
  <c r="J95" i="1"/>
  <c r="F95" i="1"/>
  <c r="J94" i="1"/>
  <c r="J93" i="1"/>
  <c r="F93" i="1"/>
  <c r="J92" i="1"/>
  <c r="F92" i="1"/>
  <c r="J91" i="1"/>
  <c r="J89" i="1"/>
  <c r="F89" i="1"/>
  <c r="J88" i="1"/>
  <c r="J87" i="1"/>
  <c r="F87" i="1"/>
  <c r="J86" i="1"/>
  <c r="F86" i="1"/>
  <c r="J85" i="1"/>
  <c r="F85" i="1"/>
  <c r="J84" i="1"/>
  <c r="F84" i="1"/>
  <c r="J83" i="1"/>
  <c r="F83" i="1"/>
  <c r="J82" i="1"/>
  <c r="F82" i="1"/>
  <c r="J81" i="1"/>
  <c r="F81" i="1"/>
  <c r="J80" i="1"/>
  <c r="F80" i="1"/>
  <c r="J79" i="1"/>
  <c r="J78" i="1"/>
  <c r="F78" i="1"/>
  <c r="J77" i="1"/>
  <c r="J76" i="1"/>
  <c r="J75" i="1"/>
  <c r="F75" i="1"/>
  <c r="J74" i="1"/>
  <c r="F74" i="1"/>
  <c r="J73" i="1"/>
  <c r="F73" i="1"/>
  <c r="J72" i="1"/>
  <c r="F72" i="1"/>
  <c r="J71" i="1"/>
  <c r="F71" i="1"/>
  <c r="J70" i="1"/>
  <c r="F70" i="1"/>
  <c r="J69" i="1"/>
  <c r="F69" i="1"/>
  <c r="J68" i="1"/>
  <c r="F68" i="1"/>
  <c r="J67" i="1"/>
  <c r="F67" i="1"/>
  <c r="J66" i="1"/>
  <c r="F66" i="1"/>
  <c r="J65" i="1"/>
  <c r="F65" i="1"/>
  <c r="J64" i="1"/>
  <c r="F64" i="1"/>
  <c r="J63" i="1"/>
  <c r="F63" i="1"/>
  <c r="J62" i="1"/>
  <c r="J61" i="1"/>
  <c r="J60" i="1"/>
  <c r="J59" i="1"/>
  <c r="J58" i="1"/>
  <c r="J57" i="1"/>
  <c r="F57" i="1"/>
  <c r="J56" i="1"/>
  <c r="F56" i="1"/>
  <c r="J55" i="1"/>
  <c r="F55" i="1"/>
  <c r="J54" i="1"/>
  <c r="F54" i="1"/>
  <c r="J53" i="1"/>
  <c r="F53" i="1"/>
  <c r="J52" i="1"/>
  <c r="J51" i="1"/>
  <c r="J50" i="1"/>
  <c r="J49" i="1"/>
  <c r="J48" i="1"/>
  <c r="F48" i="1"/>
  <c r="J47" i="1"/>
  <c r="F47" i="1"/>
  <c r="J46" i="1"/>
  <c r="F46" i="1"/>
  <c r="J45" i="1"/>
  <c r="F45" i="1"/>
  <c r="J44" i="1"/>
  <c r="F44" i="1"/>
  <c r="J43" i="1"/>
  <c r="J42" i="1"/>
  <c r="J41" i="1"/>
  <c r="F41" i="1"/>
  <c r="J40" i="1"/>
  <c r="J39" i="1"/>
  <c r="J38" i="1"/>
  <c r="J37" i="1"/>
  <c r="J36" i="1"/>
  <c r="J35" i="1"/>
  <c r="J34" i="1"/>
  <c r="F34" i="1"/>
  <c r="J33" i="1"/>
  <c r="J32" i="1"/>
  <c r="J31" i="1"/>
  <c r="F31" i="1"/>
  <c r="J30" i="1"/>
  <c r="F30" i="1"/>
  <c r="J29" i="1"/>
  <c r="F29" i="1"/>
  <c r="J28" i="1"/>
  <c r="F28" i="1"/>
  <c r="J27" i="1"/>
  <c r="F27" i="1"/>
  <c r="J26" i="1"/>
  <c r="J25" i="1"/>
  <c r="J24" i="1"/>
  <c r="J23" i="1"/>
  <c r="F23" i="1"/>
  <c r="J22" i="1"/>
  <c r="J21" i="1"/>
  <c r="F21" i="1"/>
  <c r="J20" i="1"/>
  <c r="J19" i="1"/>
  <c r="J18" i="1"/>
  <c r="F18" i="1"/>
  <c r="J17" i="1"/>
  <c r="J16" i="1"/>
  <c r="J15" i="1"/>
  <c r="F15" i="1"/>
  <c r="J14" i="1"/>
  <c r="F14" i="1"/>
  <c r="J13" i="1"/>
  <c r="J12" i="1"/>
  <c r="J11" i="1"/>
  <c r="J10" i="1"/>
  <c r="J9" i="1"/>
  <c r="F9" i="1"/>
  <c r="J8" i="1"/>
  <c r="F8" i="1"/>
  <c r="J7" i="1"/>
  <c r="J6" i="1"/>
  <c r="J5" i="1"/>
  <c r="F5" i="1"/>
  <c r="F153" i="1" s="1"/>
  <c r="J161" i="1" l="1"/>
  <c r="J162" i="1" s="1"/>
</calcChain>
</file>

<file path=xl/sharedStrings.xml><?xml version="1.0" encoding="utf-8"?>
<sst xmlns="http://schemas.openxmlformats.org/spreadsheetml/2006/main" count="345" uniqueCount="200">
  <si>
    <t>RUDARSKO-GEOLOŠKO-NAFTNI FAKULTET SVEUČILIŠTA U ZAGREBU</t>
  </si>
  <si>
    <t xml:space="preserve"> </t>
  </si>
  <si>
    <t>RED.BR.</t>
  </si>
  <si>
    <t>NAZIV ARTIKLA</t>
  </si>
  <si>
    <t>JEDINICA MJERE</t>
  </si>
  <si>
    <t>TRŽIŠNI NAZIV PROIZVODA</t>
  </si>
  <si>
    <t>Ponuda Fokus Jedin.cijena</t>
  </si>
  <si>
    <t>PONUDA FOKUS ukupno</t>
  </si>
  <si>
    <t>Jedinična cijena bez PDV-a</t>
  </si>
  <si>
    <t>UKUPNO bez PDV-a</t>
  </si>
  <si>
    <t>KOM</t>
  </si>
  <si>
    <t>KNJIGA EVIDENCIJA SLUŽBENIH PUTOVANJA II-28 A, tvrdo ukoirčena, A4, ukupni broj kolona 11, 100 listova</t>
  </si>
  <si>
    <t>KNJIGA TEMELJNICA A4,  I-3a</t>
  </si>
  <si>
    <t>KNJIGA INTERNA DOSTAVNA II-139/a</t>
  </si>
  <si>
    <t>PRIJAVA OZLJEDE NA RADU  ( OR )</t>
  </si>
  <si>
    <t>UPISNI LIST  (XI/9-22)</t>
  </si>
  <si>
    <t xml:space="preserve">KOM </t>
  </si>
  <si>
    <t>UPUTNICA ZA UTVRĐIVANJE RADNE SPOSOBN. (RO-1)</t>
  </si>
  <si>
    <t>OBRAZAC OMOT SPISA II-147/NP ŽUTI</t>
  </si>
  <si>
    <t>BLOK</t>
  </si>
  <si>
    <t>BLAGAJNIČKI IZVJEŠTAJ (KNJIGA), kopirna NCR, A4 format</t>
  </si>
  <si>
    <t>KNJIGA</t>
  </si>
  <si>
    <t>BILJEŽNICA A4, MEKE KORICE 80 LISTOVA, K+D+VK</t>
  </si>
  <si>
    <t>BIJEŽNICA A4-TVRDI UVEZ A,B,C, 100 LISTOVA</t>
  </si>
  <si>
    <t>FASCIKL PREŠPAN KLAPNA A4, 350 gr., RAZNE BOJE, PVC ili lakirani</t>
  </si>
  <si>
    <t>FASCIKL PVC KLIZNA METALNA MEHANIKA, A 4, RAZNE BOJE 1/1</t>
  </si>
  <si>
    <t>FASCIKL PVC "L" SJAJNI, PROZIRNI, A4+, 220x310, 100 mic. 1/1</t>
  </si>
  <si>
    <t>FASCIKL PVC" U" A4, SJAJNI, PROZIRNI, TVRDI, 130 mic., 1/1</t>
  </si>
  <si>
    <t>PAKET</t>
  </si>
  <si>
    <t>DATUMNICI (BLOK) XI/11-10</t>
  </si>
  <si>
    <t>KARTON PREGRADNI A4 250GR, s abecedom (A-Ž)</t>
  </si>
  <si>
    <t>KPL</t>
  </si>
  <si>
    <t>KUTIJA</t>
  </si>
  <si>
    <t>ETIKETE LASER 105x57 mm  100 / 1, A 4</t>
  </si>
  <si>
    <t>ETIKETE LASER 70 x 35 mm, A 4, 24 KOM. PO LISTU, 100/1</t>
  </si>
  <si>
    <t>1</t>
  </si>
  <si>
    <t>ETIKETE Z-Ultimate 3000T, samoljepive sjajne , 51x25 mm, 2580 etiketa u roli</t>
  </si>
  <si>
    <t>ROLA</t>
  </si>
  <si>
    <t>2</t>
  </si>
  <si>
    <t>TRAKA TZ 631 ŽUTO CRNA 12mm (P-touch )</t>
  </si>
  <si>
    <t>ADDING ROLA 1+0    57  10/1</t>
  </si>
  <si>
    <t>PAK</t>
  </si>
  <si>
    <t>OMOT</t>
  </si>
  <si>
    <t>PAPIR ZA UMATANJE, PAK PAPIR</t>
  </si>
  <si>
    <t>KG</t>
  </si>
  <si>
    <t>SAMOLJEPIVI LISTIĆI U KOCKI 38x51 mm, 4/1, neon boje</t>
  </si>
  <si>
    <t>SAMOLJEPIVI LISTIĆI 76x127mm 1/100, pastel</t>
  </si>
  <si>
    <t>PAPIR ZA KOCKU 9x9x9</t>
  </si>
  <si>
    <t>OMOTNICA - KUVERTA AMERICAN 80g 11x23cm, ABT STRIP</t>
  </si>
  <si>
    <t>OMOTNICA - KUVERTA AMERICAN 80g 11x23cm, ABT STRIP, Prozor na desnoj strani</t>
  </si>
  <si>
    <t xml:space="preserve">OMOTNICA- KUVERTA B5  80g 17,6x25 cm   </t>
  </si>
  <si>
    <t>OMOTNICA - KUVERTA ZRAČNI JASTUK 29x42 / 27x36</t>
  </si>
  <si>
    <t>OMOTNICA - KUVERTA ZRAČNI JASTUK 200X325, 180X265</t>
  </si>
  <si>
    <t>OMOTNICA - KUVERTA ZRAČNI JASTUK 320X550, 300X445</t>
  </si>
  <si>
    <t>OLOVKA TEHNIČKA 0,5 mm</t>
  </si>
  <si>
    <t>GUMICA ZA BRISANJE BIJELA, MEKANA</t>
  </si>
  <si>
    <t>JASTUČIĆ ZA ŽIG, 15x7,5 cm</t>
  </si>
  <si>
    <t>SPUŽVENICA</t>
  </si>
  <si>
    <t>LAK KOREKTURNI, 20ml, bijeli, brzosušeći</t>
  </si>
  <si>
    <t>LJEPLJIVA TRAKA (SELOTEIP) PROZIRNA 15/33 mm</t>
  </si>
  <si>
    <t>LJEPLJIVA TRAKA (SELOTEIP), 810</t>
  </si>
  <si>
    <t>LJEPLJIVA TRAKA OBOSTRANA 50/10</t>
  </si>
  <si>
    <t>LJEPLJIVA TRAKA (SELOTEIP), 50X66, SMEĐA</t>
  </si>
  <si>
    <t xml:space="preserve">MINA ZA TEHNIČKU OLOVKU 0,5 HB  12/1 </t>
  </si>
  <si>
    <t>TUBICA</t>
  </si>
  <si>
    <t>MINA ZA TEHNIČKU OLOVKU 0,7 2B  12/2</t>
  </si>
  <si>
    <t>MUNICIJA ZA KLAMERICU 24/6 :1000/1DIN 7405</t>
  </si>
  <si>
    <t>PAK.</t>
  </si>
  <si>
    <t xml:space="preserve">LADICE ZA SPISE PVC </t>
  </si>
  <si>
    <t>ŠKARE UREDSKE, 21 CM</t>
  </si>
  <si>
    <t>BOJA ZA ŽIG GUMENI, RAZNE BOJE</t>
  </si>
  <si>
    <t>BRISAČ ZA BIJELU PLOČU-MAGNET, ZH-208</t>
  </si>
  <si>
    <t>ČAŠA/STALAK ZA OLOVKE ŽICA, CRNA</t>
  </si>
  <si>
    <t>ČAVLIĆI U BOJI ZA PLUTO PLOČU 50/1</t>
  </si>
  <si>
    <t>DEKLAMERICA</t>
  </si>
  <si>
    <t>SPAJALICA BR. 3 100/1</t>
  </si>
  <si>
    <t>SPAJALICA BR. 5  100/1</t>
  </si>
  <si>
    <t>RAVNALO 40 CM PVC , U BOJI</t>
  </si>
  <si>
    <t>KUTIJA ZA SPAJALICE PLASTIČNA</t>
  </si>
  <si>
    <t>ETUI ZA CD PAPIRNATI S OTVOROM, 100/1</t>
  </si>
  <si>
    <t>ETUI ZA CD PVC, 100/1</t>
  </si>
  <si>
    <t>STALAK ZA SELOTEJP</t>
  </si>
  <si>
    <t>MAGNETI, 20 mm, 6/1</t>
  </si>
  <si>
    <t xml:space="preserve">Steel Crystal A4 (1 mm, graphite) </t>
  </si>
  <si>
    <t xml:space="preserve">Steel Crystal A4 (3 mm, graphite) </t>
  </si>
  <si>
    <t xml:space="preserve">Steel Crystal A4 (5 mm, graphite) </t>
  </si>
  <si>
    <t xml:space="preserve">Steel Crystal A4 (7 mm, graphite) </t>
  </si>
  <si>
    <t xml:space="preserve">Steel Crystal A4 (9 mm, graphite) </t>
  </si>
  <si>
    <t xml:space="preserve">Steel Crystal A4 (12 mm, graphite) </t>
  </si>
  <si>
    <t xml:space="preserve">Steel Crystal A4 (15 mm, graphite) </t>
  </si>
  <si>
    <t xml:space="preserve">Steel Crystal A4 (18 mm, graphite) </t>
  </si>
  <si>
    <t xml:space="preserve">Steel Crystal A4 (21 mm, graphite) </t>
  </si>
  <si>
    <t>UKUPNO</t>
  </si>
  <si>
    <t>PDV 25%</t>
  </si>
  <si>
    <t>UKUPNA CIJENA PONUDE</t>
  </si>
  <si>
    <t>ETIKETE LASER 210x297 mm  100 / 1, A 4</t>
  </si>
  <si>
    <t>KREDA ŠKOLSKA U BOJI 12/1</t>
  </si>
  <si>
    <t>ETIKETE za cd i dvd fi-117mm 100/1</t>
  </si>
  <si>
    <t>LJEPILO U STICKU 21gr</t>
  </si>
  <si>
    <t>PAPIR INDIGO, A4, 100/1</t>
  </si>
  <si>
    <t>KNJIGA RAČUNA UT-I-641/NCR</t>
  </si>
  <si>
    <t>500</t>
  </si>
  <si>
    <t>15</t>
  </si>
  <si>
    <t>5</t>
  </si>
  <si>
    <t>KREDA ŠKOLSKA BIJELA 100/1</t>
  </si>
  <si>
    <t xml:space="preserve">DNEVNIK NABAVKI, UT-II-74a </t>
  </si>
  <si>
    <t xml:space="preserve">KNJIGA SITNOG INVENTARA, UT-II-261 </t>
  </si>
  <si>
    <t>KLICK FIX PEN, Kemijska olovka s fiksnim samoljepljivim stalkom. Pričvršćena tele-lančićem.</t>
  </si>
  <si>
    <t>BUŠILICA MANJA METALNA do 25 listova, graničnik, 2 rupe</t>
  </si>
  <si>
    <t>PONUDITELJ</t>
  </si>
  <si>
    <t>PONUĐENO OD PONUDITELJA - TRŽNI NAZIV PROIZVODA</t>
  </si>
  <si>
    <t xml:space="preserve">KVAČICE ZA PAPIR 25mm </t>
  </si>
  <si>
    <t>KVAČICE ZA PAPIR 19mm</t>
  </si>
  <si>
    <t>DOSTAVNA KNJIGA ZA POŠTU II-143a</t>
  </si>
  <si>
    <t>ETIKETE OKRUGLE 40mm, 1/100</t>
  </si>
  <si>
    <t>MUNICIJA ZA KLAMERICU No 10</t>
  </si>
  <si>
    <t>50</t>
  </si>
  <si>
    <t>OBRAZAC OMOT SPISA UP B-148 ŽUTI</t>
  </si>
  <si>
    <t>2000</t>
  </si>
  <si>
    <t>_________________________________________</t>
  </si>
  <si>
    <t>M.P. Ovlaštena osoba</t>
  </si>
  <si>
    <t xml:space="preserve">ARHIVSKA (kartonska) kutija s poklopcem, dimenzija 370x280x235mm </t>
  </si>
  <si>
    <t>1500</t>
  </si>
  <si>
    <t>FASCIKL - kartonski "L" s prozorm A4</t>
  </si>
  <si>
    <t>DRVENE BOJICE 1/24</t>
  </si>
  <si>
    <t>TROKUTI S KUTOMJEROM, 20 cm i 15 cm</t>
  </si>
  <si>
    <t>KOMPLET</t>
  </si>
  <si>
    <t xml:space="preserve">U Zagrebu, </t>
  </si>
  <si>
    <t xml:space="preserve">SPAJALICA STROJNA br.24/6 pk1000 </t>
  </si>
  <si>
    <t>30</t>
  </si>
  <si>
    <t>KNJIGA URUDŽBENI ZAPISNIK B-12c</t>
  </si>
  <si>
    <t>BATERIJE CR2025</t>
  </si>
  <si>
    <t>INVENTAR KNJIGA, 200 str. XI-11-2/A dim.29,7x42 cm</t>
  </si>
  <si>
    <t>20</t>
  </si>
  <si>
    <t>FASCIKL - POLUFACIKL, A4, RAZNE BOJE</t>
  </si>
  <si>
    <t>MAPA VISEĆA S PLATNOM  A4, RAZNE BOJE</t>
  </si>
  <si>
    <t>STALAK ZA SPISE, L, (KARTONSKI ULOŽNI), okommiti, kartonski, uži, 80x320x255</t>
  </si>
  <si>
    <t>STALAK ZA SPISE, L, (KARTONSKI ULOŽNI), širi 120x320x255</t>
  </si>
  <si>
    <t>FLOMASTER ZA BIJELU ( DEMO ) PLOČU 1/1</t>
  </si>
  <si>
    <t>MARKER ZA OZNAČAVANJE TEKSTA 5mm (razne boje 1/1)</t>
  </si>
  <si>
    <t>DUGOTRAJNI FLOMASTER ZA BIJELU (DEMO) PLOČU, MWL5M-AO, S GUMBIĆEM NA VRHU FLOMASTERA ZA DODAVANJE/DOZIRANJE TINTE</t>
  </si>
  <si>
    <r>
      <t>OLOVKA KEMIJSKA, S GUMIRANIM HVATIŠTEM I MEHANIZMOM, 0,7 mm, razne boje ispisa:</t>
    </r>
    <r>
      <rPr>
        <b/>
        <sz val="11"/>
        <rFont val="Arial"/>
        <family val="2"/>
        <charset val="238"/>
      </rPr>
      <t>crna, crvena, plava</t>
    </r>
  </si>
  <si>
    <t xml:space="preserve">KOREKTURNA TRAKA, 5mm x 8m </t>
  </si>
  <si>
    <t>LJEPLJIVA TRAKA OBOSTRANA 12mm x 6,3</t>
  </si>
  <si>
    <t>TRAKA LJEPLJIVA, 810, 19mm x 33, prozirno, bijelo</t>
  </si>
  <si>
    <t>BATERIJE 1,5 v AA , 4/1</t>
  </si>
  <si>
    <t>PUNJIVA BATERIJA AA, 2000mAh ili više, nisko samopražnjenje, 70% kapaciteta nakon 5 godina</t>
  </si>
  <si>
    <t xml:space="preserve">PUNJIVA BATERIJA AAA, 800 mAh ili više, nisko samopražnjenje, 70% kapaciteta nakon 5 godina </t>
  </si>
  <si>
    <t>ETUI ZA CD i DVD PVC, 234, samoljepljivi 1/1 (127x127)</t>
  </si>
  <si>
    <t>PAUS PAPIR A4 U LISTOVIMA, 90 g/ 95g, 500/1</t>
  </si>
  <si>
    <r>
      <t xml:space="preserve">ROLER, </t>
    </r>
    <r>
      <rPr>
        <sz val="11"/>
        <rFont val="Arial"/>
        <family val="2"/>
      </rPr>
      <t>Gel Ink Pen - 0.7 mm razne boje ispisa:</t>
    </r>
    <r>
      <rPr>
        <b/>
        <sz val="11"/>
        <rFont val="Arial"/>
        <family val="2"/>
        <charset val="238"/>
      </rPr>
      <t xml:space="preserve"> roza, ljubičasta, zelena</t>
    </r>
  </si>
  <si>
    <t>KLAMERICA METALNA VEĆA, spajanje do 30 listova</t>
  </si>
  <si>
    <t>DOSJE STUDENATA, UT-XI/9-20</t>
  </si>
  <si>
    <r>
      <t>DOSJE ZAPOSLENI</t>
    </r>
    <r>
      <rPr>
        <sz val="11"/>
        <rFont val="Arial"/>
        <family val="2"/>
        <charset val="238"/>
      </rPr>
      <t>KA, B-189</t>
    </r>
  </si>
  <si>
    <t>BLOK ZA BILJEŠKE A4, K, D, Č, bez naslovnice, min. 50 listova</t>
  </si>
  <si>
    <t>BLOK ZA BILJEŠKE A5, K, D,Č,  bez naslovnice, min. 50 listova</t>
  </si>
  <si>
    <r>
      <t>REGISTRATOR</t>
    </r>
    <r>
      <rPr>
        <sz val="11"/>
        <rFont val="Arial"/>
        <family val="2"/>
      </rPr>
      <t xml:space="preserve"> S KUTIJOM A4-ŠIROKI, plastificirani, sa samoljepivom etiketom, kutija i uložak u istoj boji, ojačan metalnim letvicama, hrbat širine 8 cm</t>
    </r>
  </si>
  <si>
    <t xml:space="preserve">ARHIVSKA MAPA - HERBARIJ MAPA,  32×25 cm sa vrpcom </t>
  </si>
  <si>
    <t>MAPA VARENA S 20 varenih fascikala “U”, A4, PVC, dimenzija: 240×320 mm</t>
  </si>
  <si>
    <t>ZASTAVICA LJEPLJIVA PLASTIFIC.U BOJI ZA OZNAČ. 25,4mmx43,2  50/1, žuta</t>
  </si>
  <si>
    <t>SAMOLJEPLJIVI SIGNIR LISTIĆI, 20x50mm, 4/1, 40 listića</t>
  </si>
  <si>
    <t>ARHIVSKA kutija, dimenzija 297x339x100mm</t>
  </si>
  <si>
    <t>FASCIKL PVC"UR", A 4+,  220X300 SJAJNI, PROZIRNI, TVRDI, 130 mic.</t>
  </si>
  <si>
    <t>PAPIR TRGOVAČKI 200/1</t>
  </si>
  <si>
    <t>BATERIJE LR6 9 v, 1/1</t>
  </si>
  <si>
    <t>MUNKEN PAPIR, Munken Polar ili Print Cream ili Munken Lynx, A4, 240 g. 210*297 mm</t>
  </si>
  <si>
    <t>MUNKEN PAPIR, Munken Polar ili Print Cream ili Munken Lynx, A3, 130 g. 240*297 mm</t>
  </si>
  <si>
    <t>10</t>
  </si>
  <si>
    <t>KALKULATOR KOMERCIJALNI 12 MJESTA, CRNI</t>
  </si>
  <si>
    <t>ETUI S KVAČICOM I ZIHERICOM TE KARTONČIĆEM ZA ISPIS IMENA , 90X54 mm</t>
  </si>
  <si>
    <t>LJEPILO ZA DRVO (DRVOFIX), 100g, bočica</t>
  </si>
  <si>
    <t>BATERIJA CR-123A</t>
  </si>
  <si>
    <r>
      <rPr>
        <b/>
        <sz val="11"/>
        <rFont val="Arial"/>
        <family val="2"/>
        <charset val="238"/>
      </rPr>
      <t>REGISTRATOR A4-</t>
    </r>
    <r>
      <rPr>
        <sz val="11"/>
        <rFont val="Arial"/>
        <family val="2"/>
      </rPr>
      <t>ŠIROKI, TVRDE KORICE I KUTIJA, (ne eko), hrbat 8 cm s etiketom, sastoji se od uloška s mehanizmom i kutije, kaširana ljepenka, kutija i uložak u istoj boji</t>
    </r>
  </si>
  <si>
    <r>
      <rPr>
        <b/>
        <sz val="11"/>
        <rFont val="Arial"/>
        <family val="2"/>
        <charset val="238"/>
      </rPr>
      <t>REGISTRATOR A4-USKI</t>
    </r>
    <r>
      <rPr>
        <sz val="11"/>
        <rFont val="Arial"/>
        <family val="2"/>
      </rPr>
      <t>, TVRDE KORICE I KUTIJA, (ne eko), hrbat 6cm s etiketom, sastoji se od uloška s mehanizmom i kutije, kaširana ljepenka, kutija i uložak u istoj boji</t>
    </r>
  </si>
  <si>
    <r>
      <rPr>
        <sz val="11"/>
        <rFont val="Arial"/>
        <family val="2"/>
        <charset val="238"/>
      </rPr>
      <t>ETIKETE L</t>
    </r>
    <r>
      <rPr>
        <sz val="11"/>
        <rFont val="Arial"/>
        <family val="2"/>
      </rPr>
      <t>ASER 105x48 mm  100 / 1, A 4</t>
    </r>
  </si>
  <si>
    <r>
      <rPr>
        <sz val="11"/>
        <rFont val="Arial"/>
        <family val="2"/>
        <charset val="238"/>
      </rPr>
      <t>KARTON</t>
    </r>
    <r>
      <rPr>
        <sz val="11"/>
        <rFont val="Arial"/>
        <family val="2"/>
      </rPr>
      <t xml:space="preserve"> PREGRADNI A4 250GR, ŠIROKI PRAZAN, 1/1</t>
    </r>
  </si>
  <si>
    <r>
      <rPr>
        <sz val="11"/>
        <rFont val="Arial"/>
        <family val="2"/>
        <charset val="238"/>
      </rPr>
      <t>FASCIKL</t>
    </r>
    <r>
      <rPr>
        <sz val="11"/>
        <rFont val="Arial"/>
        <family val="2"/>
      </rPr>
      <t xml:space="preserve"> PREŠPAN KLAPNA A4, 350 gr., RAZNE BOJE</t>
    </r>
  </si>
  <si>
    <r>
      <rPr>
        <sz val="11"/>
        <rFont val="Arial"/>
        <family val="2"/>
        <charset val="238"/>
      </rPr>
      <t xml:space="preserve">BILJEŽNICA A4 </t>
    </r>
    <r>
      <rPr>
        <sz val="11"/>
        <rFont val="Arial"/>
        <family val="2"/>
      </rPr>
      <t>- TVDE KORICE 100 LISTOVA, K+D+VK</t>
    </r>
  </si>
  <si>
    <r>
      <rPr>
        <sz val="11"/>
        <rFont val="Arial"/>
        <family val="2"/>
        <charset val="238"/>
      </rPr>
      <t>SAMOLJEPIVI LISTIĆI 7</t>
    </r>
    <r>
      <rPr>
        <sz val="11"/>
        <rFont val="Arial"/>
        <family val="2"/>
      </rPr>
      <t>6x76mm 1/100, žuti</t>
    </r>
  </si>
  <si>
    <r>
      <rPr>
        <sz val="11"/>
        <rFont val="Arial"/>
        <family val="2"/>
        <charset val="238"/>
      </rPr>
      <t>OMOTNICA - KUVERTA</t>
    </r>
    <r>
      <rPr>
        <sz val="11"/>
        <rFont val="Arial"/>
        <family val="2"/>
      </rPr>
      <t xml:space="preserve"> 90g 23x36  ŽUTA, A4</t>
    </r>
  </si>
  <si>
    <r>
      <rPr>
        <sz val="11"/>
        <rFont val="Arial"/>
        <family val="2"/>
        <charset val="238"/>
      </rPr>
      <t>FLOMASTER VO</t>
    </r>
    <r>
      <rPr>
        <sz val="11"/>
        <rFont val="Arial"/>
        <family val="2"/>
      </rPr>
      <t>DOOTPORNI, ZA CD/DVD, ŠIRINA PISANJA  1 mm, RAZNE BOJE, twin, dupli, dva vrha</t>
    </r>
  </si>
  <si>
    <r>
      <rPr>
        <sz val="11"/>
        <rFont val="Arial"/>
        <family val="2"/>
        <charset val="238"/>
      </rPr>
      <t>KNJIGA</t>
    </r>
    <r>
      <rPr>
        <b/>
        <sz val="11"/>
        <rFont val="Arial"/>
        <family val="2"/>
      </rPr>
      <t xml:space="preserve"> </t>
    </r>
    <r>
      <rPr>
        <sz val="11"/>
        <rFont val="Arial"/>
        <family val="2"/>
      </rPr>
      <t xml:space="preserve">OSNOVNIH SREDSTAVA UT-II-260 </t>
    </r>
  </si>
  <si>
    <r>
      <t>REGISTRATOR A4-USKI, SAMOSTOJEĆI, p</t>
    </r>
    <r>
      <rPr>
        <sz val="11"/>
        <rFont val="Arial"/>
        <family val="2"/>
      </rPr>
      <t>lastificirani,bez kutije, dva ringa, visina hrbta cca 5 cm., 320x280 mm, boje sive, plave ili zelene</t>
    </r>
  </si>
  <si>
    <t xml:space="preserve">OLOVKA KEMIJSKA, jednokratna upotreba, crna, crvena, plava 07 mm, </t>
  </si>
  <si>
    <t>BATERIJE 1,5 v AAA , 4/1</t>
  </si>
  <si>
    <t>PAPIR fotokopirni A3/ 80g/m² 1/500, prve kvalitete, (A klase), NAVIGATOR universal ili jednakovrijedno; Kriterij jednakovrijednosti: Papir za jednostrani i dvostrani ispis i kopiranje A3, 80 g/m², omot od 500/1, boja bijela, premium klase, za stroj za masovnu produkciju dokumenata:
GRAMATURA   80 g/m², mjereno sukladno normi ISO 536 ili jednakovrijedno
DEBLJINA  110 μm; mjereno sukladno normi ISO 534 ili jednakovrijedno
NEPROZIRNOST  sukladno normi ISO 2471 ili jednakovrijedno
CIE BJELINA  sukladno normi ISO 11475 ili jednakovrijedno
SVJETLOĆA  sukladno normi ISO 2470-2 ili jednakovrijedno 
VLAŽNOST   sukladno normi ISO 287  ili jednakovrijedno</t>
  </si>
  <si>
    <t>PAPIR fotokopirni A4/ 80g/m² 1/500, prve kvalitete, (A klase),  NAVIGATOR universal, ili jednakovrijedno
Kriterij jednakovrijednosti:Papir za jednostrani i dvostrani ispis i kopiranje A4, 80 g/m², omot od 500/1, boja bijela, premium klase, za stroj za masovnu produkciju dokumenata:
GRAMATURA   80 g/m², mjereno sukladno normi ISO 536 ili jednakovrijedno
DEBLJINA  110 μm; mjereno sukladno normi ISO 534 ili jednakovrijedno
NEPROZIRNOST  sukladno normi ISO 2471 ili jednakovrijedno
CIE BJELINA  sukladno normi ISO 11475 ili jednakovrijedno
SVJETLOĆA sukladno normi ISO 2470-2 ili jednakovrijedno
VLAŽNOST   sukladno normi ISO 287  ili jednakovrijedno</t>
  </si>
  <si>
    <t xml:space="preserve">RIBON 64/74 WAX OUT2300 ZEBRA           </t>
  </si>
  <si>
    <t xml:space="preserve">KALENDAR STOLNI SPIRALNI                </t>
  </si>
  <si>
    <t xml:space="preserve">RIBON 64/74 WAX OUT5095 ZEBRA           </t>
  </si>
  <si>
    <t>ETIKETE VELLUM 62X42 R25,4MM 1000 ETIKET</t>
  </si>
  <si>
    <r>
      <rPr>
        <b/>
        <sz val="11"/>
        <rFont val="Arial"/>
        <family val="2"/>
        <charset val="238"/>
      </rPr>
      <t>ROLLER</t>
    </r>
    <r>
      <rPr>
        <sz val="11"/>
        <rFont val="Arial"/>
        <family val="2"/>
      </rPr>
      <t xml:space="preserve">, s tekućom pigmentnom tintom, širina ispisa od 0,3 mm do 0,4 mm, zamjenjiv uložak,razne boje ispisa: </t>
    </r>
    <r>
      <rPr>
        <b/>
        <sz val="11"/>
        <rFont val="Arial"/>
        <family val="2"/>
        <charset val="238"/>
      </rPr>
      <t>crna, crvena, plava</t>
    </r>
  </si>
  <si>
    <t>BATERIJA 2032</t>
  </si>
  <si>
    <t xml:space="preserve">BATERIJE CR 123, 3V </t>
  </si>
  <si>
    <t>PLASTIČNA KUTIJA ZA POHRANU cd/dvd - slim</t>
  </si>
  <si>
    <t>POINTER - laserski pokazivač sa stickom za upravljanje</t>
  </si>
  <si>
    <t>VEZICE OKO VRATA ZA AKREDITACIJU, s krokodilkom</t>
  </si>
  <si>
    <t>PLOČNA BIJELA ZIDNA  MAGNETNA, DRVENI OKVIR 60x40</t>
  </si>
  <si>
    <t>PONUDBENA SPECIFIKACIJA - UREDSKI MATERIJAL ZA 2022 g.</t>
  </si>
  <si>
    <t>OKVIRNA KOLIČINA  ZA 2022.g.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</si>
</sst>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0&quot;     &quot;"/>
    <numFmt numFmtId="165" formatCode="#,##0.00\ _k_n"/>
    <numFmt numFmtId="166" formatCode="#,##0.00\ &quot;kn&quot;"/>
  </numFmts>
  <fonts count="26" x14ac:knownFonts="1">
    <font>
      <sz val="10"/>
      <name val="Arial"/>
      <family val="2"/>
    </font>
    <font>
      <sz val="10"/>
      <color indexed="20"/>
      <name val="Arial"/>
      <family val="2"/>
      <charset val="238"/>
    </font>
    <font>
      <b/>
      <sz val="18"/>
      <color indexed="56"/>
      <name val="Cambria"/>
      <family val="2"/>
      <charset val="238"/>
    </font>
    <font>
      <sz val="10"/>
      <color indexed="10"/>
      <name val="Arial"/>
      <family val="2"/>
      <charset val="238"/>
    </font>
    <font>
      <b/>
      <sz val="11"/>
      <name val="Arial"/>
      <family val="2"/>
    </font>
    <font>
      <sz val="9"/>
      <name val="Arial"/>
      <family val="2"/>
    </font>
    <font>
      <b/>
      <sz val="13"/>
      <color indexed="12"/>
      <name val="Arial"/>
      <family val="2"/>
    </font>
    <font>
      <sz val="13"/>
      <color indexed="12"/>
      <name val="Arial"/>
      <family val="2"/>
    </font>
    <font>
      <b/>
      <sz val="10"/>
      <color indexed="16"/>
      <name val="Arial"/>
      <family val="2"/>
    </font>
    <font>
      <b/>
      <sz val="10"/>
      <name val="Arial"/>
      <family val="2"/>
    </font>
    <font>
      <sz val="11"/>
      <name val="Arial"/>
      <family val="2"/>
      <charset val="238"/>
    </font>
    <font>
      <sz val="10"/>
      <name val="Arial"/>
      <family val="2"/>
      <charset val="238"/>
    </font>
    <font>
      <sz val="10"/>
      <color indexed="16"/>
      <name val="Arial"/>
      <family val="2"/>
    </font>
    <font>
      <b/>
      <sz val="11"/>
      <color indexed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sz val="10"/>
      <color rgb="FFFF0000"/>
      <name val="Arial"/>
      <family val="2"/>
      <charset val="238"/>
    </font>
    <font>
      <b/>
      <sz val="14"/>
      <name val="Arial"/>
      <family val="2"/>
    </font>
    <font>
      <sz val="11"/>
      <name val="Arial"/>
      <family val="2"/>
    </font>
    <font>
      <b/>
      <sz val="11"/>
      <name val="Arial"/>
      <family val="2"/>
      <charset val="238"/>
    </font>
    <font>
      <sz val="10"/>
      <color rgb="FFFF0000"/>
      <name val="Arial"/>
      <family val="2"/>
    </font>
    <font>
      <b/>
      <sz val="10"/>
      <color theme="9" tint="-0.499984740745262"/>
      <name val="Arial"/>
      <family val="2"/>
    </font>
    <font>
      <sz val="13"/>
      <color rgb="FFFF3399"/>
      <name val="Arial"/>
      <family val="2"/>
    </font>
    <font>
      <sz val="10"/>
      <color rgb="FFFF3399"/>
      <name val="Arial"/>
      <family val="2"/>
    </font>
    <font>
      <b/>
      <sz val="9"/>
      <color theme="9" tint="-0.499984740745262"/>
      <name val="Arial"/>
      <family val="2"/>
    </font>
    <font>
      <b/>
      <sz val="10"/>
      <color indexed="12"/>
      <name val="Arial"/>
      <family val="2"/>
      <charset val="238"/>
    </font>
  </fonts>
  <fills count="9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26"/>
      </patternFill>
    </fill>
    <fill>
      <patternFill patternType="solid">
        <fgColor theme="4" tint="0.79998168889431442"/>
        <bgColor indexed="3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31"/>
      </patternFill>
    </fill>
    <fill>
      <patternFill patternType="solid">
        <fgColor theme="9" tint="-0.249977111117893"/>
        <bgColor indexed="64"/>
      </patternFill>
    </fill>
  </fills>
  <borders count="62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/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346">
    <xf numFmtId="0" fontId="0" fillId="0" borderId="0" xfId="0"/>
    <xf numFmtId="0" fontId="4" fillId="0" borderId="0" xfId="0" applyFont="1" applyAlignment="1">
      <alignment horizontal="center"/>
    </xf>
    <xf numFmtId="0" fontId="0" fillId="0" borderId="0" xfId="0" applyFont="1" applyAlignment="1">
      <alignment wrapText="1"/>
    </xf>
    <xf numFmtId="0" fontId="5" fillId="0" borderId="0" xfId="0" applyFont="1" applyAlignment="1">
      <alignment horizontal="center"/>
    </xf>
    <xf numFmtId="3" fontId="4" fillId="0" borderId="0" xfId="0" applyNumberFormat="1" applyFont="1" applyAlignment="1">
      <alignment horizontal="center"/>
    </xf>
    <xf numFmtId="164" fontId="0" fillId="0" borderId="0" xfId="0" applyNumberFormat="1" applyAlignment="1">
      <alignment wrapText="1"/>
    </xf>
    <xf numFmtId="3" fontId="4" fillId="0" borderId="0" xfId="0" applyNumberFormat="1" applyFont="1" applyAlignment="1">
      <alignment horizontal="center" wrapText="1"/>
    </xf>
    <xf numFmtId="0" fontId="0" fillId="0" borderId="0" xfId="0" applyAlignment="1">
      <alignment horizontal="center"/>
    </xf>
    <xf numFmtId="164" fontId="0" fillId="0" borderId="0" xfId="0" applyNumberFormat="1" applyBorder="1" applyAlignment="1">
      <alignment wrapText="1"/>
    </xf>
    <xf numFmtId="0" fontId="0" fillId="0" borderId="0" xfId="0" applyBorder="1"/>
    <xf numFmtId="0" fontId="0" fillId="0" borderId="0" xfId="0" applyFont="1" applyBorder="1"/>
    <xf numFmtId="0" fontId="8" fillId="0" borderId="0" xfId="0" applyFont="1" applyBorder="1"/>
    <xf numFmtId="0" fontId="8" fillId="0" borderId="0" xfId="0" applyFont="1"/>
    <xf numFmtId="0" fontId="0" fillId="0" borderId="0" xfId="0" applyFill="1" applyBorder="1"/>
    <xf numFmtId="0" fontId="0" fillId="0" borderId="0" xfId="0" applyFill="1"/>
    <xf numFmtId="0" fontId="11" fillId="0" borderId="0" xfId="0" applyFont="1" applyBorder="1"/>
    <xf numFmtId="0" fontId="11" fillId="0" borderId="0" xfId="0" applyFont="1"/>
    <xf numFmtId="0" fontId="10" fillId="0" borderId="0" xfId="0" applyFont="1" applyFill="1"/>
    <xf numFmtId="0" fontId="10" fillId="0" borderId="0" xfId="0" applyFont="1" applyFill="1" applyBorder="1"/>
    <xf numFmtId="0" fontId="3" fillId="0" borderId="0" xfId="0" applyFont="1" applyFill="1"/>
    <xf numFmtId="0" fontId="1" fillId="0" borderId="0" xfId="0" applyFont="1"/>
    <xf numFmtId="0" fontId="0" fillId="0" borderId="0" xfId="0" applyFont="1"/>
    <xf numFmtId="0" fontId="0" fillId="0" borderId="3" xfId="0" applyBorder="1"/>
    <xf numFmtId="0" fontId="3" fillId="0" borderId="0" xfId="0" applyFont="1"/>
    <xf numFmtId="0" fontId="3" fillId="0" borderId="0" xfId="0" applyFont="1" applyBorder="1"/>
    <xf numFmtId="0" fontId="12" fillId="0" borderId="0" xfId="0" applyFont="1"/>
    <xf numFmtId="3" fontId="13" fillId="0" borderId="0" xfId="0" applyNumberFormat="1" applyFont="1" applyAlignment="1">
      <alignment horizontal="center" wrapText="1"/>
    </xf>
    <xf numFmtId="0" fontId="16" fillId="0" borderId="0" xfId="0" applyFont="1" applyBorder="1"/>
    <xf numFmtId="0" fontId="16" fillId="0" borderId="0" xfId="0" applyFont="1" applyFill="1" applyBorder="1"/>
    <xf numFmtId="0" fontId="16" fillId="0" borderId="0" xfId="0" applyFont="1"/>
    <xf numFmtId="0" fontId="0" fillId="0" borderId="0" xfId="0" applyAlignment="1">
      <alignment wrapText="1"/>
    </xf>
    <xf numFmtId="0" fontId="4" fillId="6" borderId="0" xfId="0" applyFont="1" applyFill="1" applyAlignment="1">
      <alignment horizontal="center"/>
    </xf>
    <xf numFmtId="164" fontId="0" fillId="0" borderId="0" xfId="0" applyNumberFormat="1" applyBorder="1" applyAlignment="1">
      <alignment horizontal="center" wrapText="1"/>
    </xf>
    <xf numFmtId="0" fontId="18" fillId="0" borderId="1" xfId="0" applyFont="1" applyFill="1" applyBorder="1" applyAlignment="1">
      <alignment vertical="center" wrapText="1"/>
    </xf>
    <xf numFmtId="0" fontId="18" fillId="0" borderId="1" xfId="0" applyFont="1" applyFill="1" applyBorder="1" applyAlignment="1">
      <alignment horizontal="center" vertical="center"/>
    </xf>
    <xf numFmtId="3" fontId="18" fillId="0" borderId="1" xfId="0" applyNumberFormat="1" applyFont="1" applyFill="1" applyBorder="1" applyAlignment="1">
      <alignment horizontal="center" vertical="center"/>
    </xf>
    <xf numFmtId="4" fontId="18" fillId="0" borderId="1" xfId="0" applyNumberFormat="1" applyFont="1" applyBorder="1" applyAlignment="1">
      <alignment horizontal="right" vertical="center"/>
    </xf>
    <xf numFmtId="0" fontId="20" fillId="0" borderId="0" xfId="0" applyFont="1" applyBorder="1"/>
    <xf numFmtId="0" fontId="23" fillId="0" borderId="0" xfId="0" applyFont="1" applyAlignment="1">
      <alignment horizontal="right"/>
    </xf>
    <xf numFmtId="0" fontId="23" fillId="0" borderId="0" xfId="0" applyFont="1"/>
    <xf numFmtId="0" fontId="16" fillId="6" borderId="0" xfId="0" applyFont="1" applyFill="1"/>
    <xf numFmtId="0" fontId="0" fillId="6" borderId="0" xfId="0" applyFill="1"/>
    <xf numFmtId="0" fontId="10" fillId="0" borderId="0" xfId="0" applyFont="1" applyAlignment="1">
      <alignment wrapText="1"/>
    </xf>
    <xf numFmtId="0" fontId="0" fillId="6" borderId="0" xfId="0" applyFont="1" applyFill="1" applyBorder="1" applyAlignment="1">
      <alignment vertical="center"/>
    </xf>
    <xf numFmtId="0" fontId="6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/>
    </xf>
    <xf numFmtId="4" fontId="7" fillId="0" borderId="0" xfId="0" applyNumberFormat="1" applyFont="1" applyFill="1" applyBorder="1" applyAlignment="1">
      <alignment horizontal="center" vertical="center"/>
    </xf>
    <xf numFmtId="4" fontId="22" fillId="0" borderId="0" xfId="0" applyNumberFormat="1" applyFont="1" applyFill="1" applyBorder="1" applyAlignment="1">
      <alignment horizontal="right" vertical="center"/>
    </xf>
    <xf numFmtId="164" fontId="0" fillId="0" borderId="5" xfId="0" applyNumberFormat="1" applyBorder="1" applyAlignment="1">
      <alignment wrapText="1"/>
    </xf>
    <xf numFmtId="164" fontId="0" fillId="0" borderId="5" xfId="0" applyNumberFormat="1" applyFont="1" applyBorder="1" applyAlignment="1">
      <alignment wrapText="1"/>
    </xf>
    <xf numFmtId="164" fontId="0" fillId="0" borderId="4" xfId="0" applyNumberFormat="1" applyFont="1" applyBorder="1" applyAlignment="1">
      <alignment wrapText="1"/>
    </xf>
    <xf numFmtId="49" fontId="21" fillId="5" borderId="2" xfId="0" applyNumberFormat="1" applyFont="1" applyFill="1" applyBorder="1" applyAlignment="1">
      <alignment horizontal="center" vertical="center" wrapText="1"/>
    </xf>
    <xf numFmtId="0" fontId="18" fillId="0" borderId="7" xfId="0" applyFont="1" applyFill="1" applyBorder="1" applyAlignment="1">
      <alignment horizontal="right" vertical="center" wrapText="1"/>
    </xf>
    <xf numFmtId="164" fontId="0" fillId="0" borderId="1" xfId="0" applyNumberFormat="1" applyFont="1" applyBorder="1" applyAlignment="1">
      <alignment wrapText="1"/>
    </xf>
    <xf numFmtId="0" fontId="18" fillId="0" borderId="8" xfId="0" applyFont="1" applyFill="1" applyBorder="1" applyAlignment="1">
      <alignment vertical="center" wrapText="1"/>
    </xf>
    <xf numFmtId="0" fontId="18" fillId="0" borderId="8" xfId="0" applyFont="1" applyFill="1" applyBorder="1" applyAlignment="1">
      <alignment horizontal="center" vertical="center"/>
    </xf>
    <xf numFmtId="3" fontId="18" fillId="0" borderId="8" xfId="0" applyNumberFormat="1" applyFont="1" applyFill="1" applyBorder="1" applyAlignment="1">
      <alignment horizontal="center" vertical="center"/>
    </xf>
    <xf numFmtId="4" fontId="18" fillId="0" borderId="8" xfId="0" applyNumberFormat="1" applyFont="1" applyBorder="1" applyAlignment="1">
      <alignment horizontal="right" vertical="center"/>
    </xf>
    <xf numFmtId="164" fontId="0" fillId="0" borderId="8" xfId="0" applyNumberFormat="1" applyFont="1" applyBorder="1" applyAlignment="1">
      <alignment wrapText="1"/>
    </xf>
    <xf numFmtId="0" fontId="18" fillId="0" borderId="8" xfId="0" applyFont="1" applyFill="1" applyBorder="1" applyAlignment="1">
      <alignment horizontal="right" vertical="center" wrapText="1"/>
    </xf>
    <xf numFmtId="164" fontId="0" fillId="0" borderId="8" xfId="0" applyNumberFormat="1" applyFont="1" applyFill="1" applyBorder="1" applyAlignment="1">
      <alignment wrapText="1"/>
    </xf>
    <xf numFmtId="165" fontId="0" fillId="0" borderId="0" xfId="0" applyNumberFormat="1" applyBorder="1" applyAlignment="1">
      <alignment horizontal="center" wrapText="1"/>
    </xf>
    <xf numFmtId="0" fontId="18" fillId="0" borderId="9" xfId="0" applyFont="1" applyFill="1" applyBorder="1" applyAlignment="1">
      <alignment horizontal="center" vertical="center"/>
    </xf>
    <xf numFmtId="3" fontId="18" fillId="0" borderId="9" xfId="0" applyNumberFormat="1" applyFont="1" applyFill="1" applyBorder="1" applyAlignment="1">
      <alignment horizontal="center" vertical="center"/>
    </xf>
    <xf numFmtId="4" fontId="18" fillId="0" borderId="9" xfId="0" applyNumberFormat="1" applyFont="1" applyBorder="1" applyAlignment="1">
      <alignment horizontal="right" vertical="center"/>
    </xf>
    <xf numFmtId="164" fontId="0" fillId="0" borderId="9" xfId="0" applyNumberFormat="1" applyFont="1" applyBorder="1" applyAlignment="1">
      <alignment wrapText="1"/>
    </xf>
    <xf numFmtId="0" fontId="10" fillId="0" borderId="8" xfId="0" applyFont="1" applyBorder="1" applyAlignment="1">
      <alignment wrapText="1"/>
    </xf>
    <xf numFmtId="0" fontId="5" fillId="0" borderId="8" xfId="0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vertical="center" wrapText="1"/>
    </xf>
    <xf numFmtId="0" fontId="18" fillId="0" borderId="11" xfId="0" applyFont="1" applyFill="1" applyBorder="1" applyAlignment="1">
      <alignment horizontal="right" vertical="center" wrapText="1"/>
    </xf>
    <xf numFmtId="0" fontId="18" fillId="0" borderId="12" xfId="0" applyFont="1" applyFill="1" applyBorder="1" applyAlignment="1">
      <alignment horizontal="center" vertical="center"/>
    </xf>
    <xf numFmtId="3" fontId="18" fillId="0" borderId="12" xfId="0" applyNumberFormat="1" applyFont="1" applyFill="1" applyBorder="1" applyAlignment="1">
      <alignment horizontal="center" vertical="center"/>
    </xf>
    <xf numFmtId="4" fontId="18" fillId="0" borderId="12" xfId="0" applyNumberFormat="1" applyFont="1" applyFill="1" applyBorder="1" applyAlignment="1">
      <alignment horizontal="right" vertical="center"/>
    </xf>
    <xf numFmtId="4" fontId="18" fillId="0" borderId="8" xfId="0" applyNumberFormat="1" applyFont="1" applyFill="1" applyBorder="1" applyAlignment="1">
      <alignment horizontal="right" vertical="center"/>
    </xf>
    <xf numFmtId="3" fontId="18" fillId="0" borderId="0" xfId="0" applyNumberFormat="1" applyFont="1" applyFill="1" applyBorder="1" applyAlignment="1">
      <alignment horizontal="center" vertical="center"/>
    </xf>
    <xf numFmtId="4" fontId="18" fillId="0" borderId="0" xfId="0" applyNumberFormat="1" applyFont="1" applyBorder="1" applyAlignment="1">
      <alignment horizontal="right" vertical="center"/>
    </xf>
    <xf numFmtId="164" fontId="0" fillId="0" borderId="0" xfId="0" applyNumberFormat="1" applyFont="1" applyBorder="1" applyAlignment="1">
      <alignment wrapText="1"/>
    </xf>
    <xf numFmtId="0" fontId="18" fillId="0" borderId="13" xfId="0" applyFont="1" applyFill="1" applyBorder="1" applyAlignment="1">
      <alignment horizontal="right" vertical="center" wrapText="1"/>
    </xf>
    <xf numFmtId="165" fontId="0" fillId="0" borderId="0" xfId="0" applyNumberFormat="1" applyBorder="1" applyAlignment="1">
      <alignment horizontal="right" wrapText="1"/>
    </xf>
    <xf numFmtId="0" fontId="17" fillId="6" borderId="8" xfId="0" applyFont="1" applyFill="1" applyBorder="1" applyAlignment="1">
      <alignment horizontal="center" vertical="center"/>
    </xf>
    <xf numFmtId="0" fontId="0" fillId="0" borderId="8" xfId="0" applyBorder="1" applyAlignment="1">
      <alignment wrapText="1"/>
    </xf>
    <xf numFmtId="164" fontId="0" fillId="0" borderId="8" xfId="0" applyNumberFormat="1" applyBorder="1" applyAlignment="1">
      <alignment wrapText="1"/>
    </xf>
    <xf numFmtId="0" fontId="23" fillId="0" borderId="13" xfId="0" applyFont="1" applyBorder="1" applyAlignment="1">
      <alignment horizontal="right" wrapText="1"/>
    </xf>
    <xf numFmtId="165" fontId="0" fillId="0" borderId="8" xfId="0" applyNumberFormat="1" applyBorder="1" applyAlignment="1">
      <alignment horizontal="right" wrapText="1"/>
    </xf>
    <xf numFmtId="0" fontId="0" fillId="0" borderId="14" xfId="0" applyFont="1" applyBorder="1"/>
    <xf numFmtId="0" fontId="0" fillId="0" borderId="15" xfId="0" applyFont="1" applyBorder="1"/>
    <xf numFmtId="3" fontId="21" fillId="7" borderId="12" xfId="0" applyNumberFormat="1" applyFont="1" applyFill="1" applyBorder="1" applyAlignment="1">
      <alignment horizontal="center" vertical="center" wrapText="1"/>
    </xf>
    <xf numFmtId="0" fontId="21" fillId="3" borderId="12" xfId="0" applyFont="1" applyFill="1" applyBorder="1" applyAlignment="1">
      <alignment horizontal="center" vertical="center" wrapText="1"/>
    </xf>
    <xf numFmtId="49" fontId="24" fillId="3" borderId="12" xfId="0" applyNumberFormat="1" applyFont="1" applyFill="1" applyBorder="1" applyAlignment="1">
      <alignment horizontal="center" vertical="center" wrapText="1"/>
    </xf>
    <xf numFmtId="49" fontId="21" fillId="3" borderId="12" xfId="0" applyNumberFormat="1" applyFont="1" applyFill="1" applyBorder="1" applyAlignment="1">
      <alignment horizontal="center" vertical="center" wrapText="1"/>
    </xf>
    <xf numFmtId="49" fontId="21" fillId="2" borderId="16" xfId="0" applyNumberFormat="1" applyFont="1" applyFill="1" applyBorder="1" applyAlignment="1">
      <alignment horizontal="center" vertical="center" wrapText="1"/>
    </xf>
    <xf numFmtId="164" fontId="21" fillId="2" borderId="17" xfId="0" applyNumberFormat="1" applyFont="1" applyFill="1" applyBorder="1" applyAlignment="1">
      <alignment wrapText="1"/>
    </xf>
    <xf numFmtId="164" fontId="21" fillId="2" borderId="8" xfId="0" applyNumberFormat="1" applyFont="1" applyFill="1" applyBorder="1" applyAlignment="1">
      <alignment horizontal="center" wrapText="1"/>
    </xf>
    <xf numFmtId="165" fontId="21" fillId="3" borderId="12" xfId="0" applyNumberFormat="1" applyFont="1" applyFill="1" applyBorder="1" applyAlignment="1">
      <alignment horizontal="center" wrapText="1"/>
    </xf>
    <xf numFmtId="164" fontId="21" fillId="3" borderId="12" xfId="0" applyNumberFormat="1" applyFont="1" applyFill="1" applyBorder="1" applyAlignment="1">
      <alignment horizontal="center" wrapText="1"/>
    </xf>
    <xf numFmtId="0" fontId="18" fillId="6" borderId="15" xfId="0" applyNumberFormat="1" applyFont="1" applyFill="1" applyBorder="1" applyAlignment="1">
      <alignment horizontal="center" vertical="center"/>
    </xf>
    <xf numFmtId="0" fontId="18" fillId="0" borderId="15" xfId="0" applyFont="1" applyFill="1" applyBorder="1" applyAlignment="1">
      <alignment horizontal="center" vertical="center"/>
    </xf>
    <xf numFmtId="3" fontId="18" fillId="0" borderId="15" xfId="0" applyNumberFormat="1" applyFont="1" applyFill="1" applyBorder="1" applyAlignment="1">
      <alignment horizontal="center" vertical="center"/>
    </xf>
    <xf numFmtId="4" fontId="18" fillId="0" borderId="15" xfId="0" applyNumberFormat="1" applyFont="1" applyBorder="1" applyAlignment="1">
      <alignment horizontal="right" vertical="center"/>
    </xf>
    <xf numFmtId="164" fontId="0" fillId="0" borderId="18" xfId="0" applyNumberFormat="1" applyFont="1" applyBorder="1" applyAlignment="1">
      <alignment wrapText="1"/>
    </xf>
    <xf numFmtId="164" fontId="0" fillId="0" borderId="15" xfId="0" applyNumberFormat="1" applyFont="1" applyBorder="1" applyAlignment="1">
      <alignment wrapText="1"/>
    </xf>
    <xf numFmtId="0" fontId="18" fillId="0" borderId="15" xfId="0" applyFont="1" applyFill="1" applyBorder="1" applyAlignment="1">
      <alignment vertical="center" wrapText="1"/>
    </xf>
    <xf numFmtId="0" fontId="18" fillId="0" borderId="19" xfId="0" applyFont="1" applyFill="1" applyBorder="1" applyAlignment="1">
      <alignment horizontal="right" vertical="center" wrapText="1"/>
    </xf>
    <xf numFmtId="164" fontId="0" fillId="0" borderId="20" xfId="0" applyNumberFormat="1" applyFont="1" applyFill="1" applyBorder="1" applyAlignment="1">
      <alignment wrapText="1"/>
    </xf>
    <xf numFmtId="164" fontId="0" fillId="0" borderId="21" xfId="0" applyNumberFormat="1" applyFont="1" applyBorder="1" applyAlignment="1">
      <alignment wrapText="1"/>
    </xf>
    <xf numFmtId="0" fontId="11" fillId="0" borderId="22" xfId="0" applyFont="1" applyBorder="1"/>
    <xf numFmtId="0" fontId="18" fillId="0" borderId="22" xfId="0" applyFont="1" applyFill="1" applyBorder="1" applyAlignment="1">
      <alignment vertical="center" wrapText="1"/>
    </xf>
    <xf numFmtId="0" fontId="18" fillId="0" borderId="22" xfId="0" applyFont="1" applyFill="1" applyBorder="1" applyAlignment="1">
      <alignment horizontal="center" vertical="center"/>
    </xf>
    <xf numFmtId="3" fontId="18" fillId="0" borderId="22" xfId="0" applyNumberFormat="1" applyFont="1" applyFill="1" applyBorder="1" applyAlignment="1">
      <alignment horizontal="center" vertical="center"/>
    </xf>
    <xf numFmtId="4" fontId="18" fillId="0" borderId="22" xfId="0" applyNumberFormat="1" applyFont="1" applyBorder="1" applyAlignment="1">
      <alignment horizontal="right" vertical="center"/>
    </xf>
    <xf numFmtId="164" fontId="0" fillId="0" borderId="23" xfId="0" applyNumberFormat="1" applyFont="1" applyBorder="1" applyAlignment="1">
      <alignment wrapText="1"/>
    </xf>
    <xf numFmtId="4" fontId="0" fillId="6" borderId="8" xfId="0" applyNumberFormat="1" applyFont="1" applyFill="1" applyBorder="1"/>
    <xf numFmtId="164" fontId="0" fillId="0" borderId="10" xfId="0" applyNumberFormat="1" applyFont="1" applyFill="1" applyBorder="1" applyAlignment="1">
      <alignment wrapText="1"/>
    </xf>
    <xf numFmtId="164" fontId="0" fillId="0" borderId="22" xfId="0" applyNumberFormat="1" applyFont="1" applyBorder="1" applyAlignment="1">
      <alignment wrapText="1"/>
    </xf>
    <xf numFmtId="0" fontId="0" fillId="0" borderId="22" xfId="0" applyFont="1" applyFill="1" applyBorder="1" applyAlignment="1">
      <alignment vertical="center" wrapText="1"/>
    </xf>
    <xf numFmtId="0" fontId="0" fillId="0" borderId="13" xfId="0" applyFont="1" applyFill="1" applyBorder="1" applyAlignment="1">
      <alignment horizontal="right" vertical="center" wrapText="1"/>
    </xf>
    <xf numFmtId="4" fontId="18" fillId="0" borderId="22" xfId="0" applyNumberFormat="1" applyFont="1" applyFill="1" applyBorder="1" applyAlignment="1">
      <alignment horizontal="right" vertical="center"/>
    </xf>
    <xf numFmtId="164" fontId="18" fillId="0" borderId="23" xfId="0" applyNumberFormat="1" applyFont="1" applyFill="1" applyBorder="1" applyAlignment="1">
      <alignment wrapText="1"/>
    </xf>
    <xf numFmtId="0" fontId="4" fillId="0" borderId="13" xfId="0" applyFont="1" applyFill="1" applyBorder="1" applyAlignment="1">
      <alignment horizontal="right" vertical="center" wrapText="1"/>
    </xf>
    <xf numFmtId="164" fontId="0" fillId="0" borderId="23" xfId="0" applyNumberFormat="1" applyFont="1" applyFill="1" applyBorder="1" applyAlignment="1">
      <alignment wrapText="1"/>
    </xf>
    <xf numFmtId="0" fontId="18" fillId="0" borderId="21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horizontal="center" vertical="center"/>
    </xf>
    <xf numFmtId="3" fontId="18" fillId="0" borderId="21" xfId="0" applyNumberFormat="1" applyFont="1" applyFill="1" applyBorder="1" applyAlignment="1">
      <alignment horizontal="center" vertical="center"/>
    </xf>
    <xf numFmtId="4" fontId="18" fillId="0" borderId="21" xfId="0" applyNumberFormat="1" applyFont="1" applyBorder="1" applyAlignment="1">
      <alignment horizontal="right" vertical="center"/>
    </xf>
    <xf numFmtId="164" fontId="0" fillId="0" borderId="24" xfId="0" applyNumberFormat="1" applyFont="1" applyBorder="1" applyAlignment="1">
      <alignment wrapText="1"/>
    </xf>
    <xf numFmtId="0" fontId="18" fillId="0" borderId="25" xfId="0" applyFont="1" applyFill="1" applyBorder="1" applyAlignment="1">
      <alignment horizontal="right" vertical="center" wrapText="1"/>
    </xf>
    <xf numFmtId="164" fontId="0" fillId="0" borderId="26" xfId="0" applyNumberFormat="1" applyFont="1" applyFill="1" applyBorder="1" applyAlignment="1">
      <alignment wrapText="1"/>
    </xf>
    <xf numFmtId="164" fontId="0" fillId="0" borderId="27" xfId="0" applyNumberFormat="1" applyFont="1" applyBorder="1" applyAlignment="1">
      <alignment wrapText="1"/>
    </xf>
    <xf numFmtId="166" fontId="0" fillId="6" borderId="8" xfId="0" applyNumberFormat="1" applyFont="1" applyFill="1" applyBorder="1"/>
    <xf numFmtId="0" fontId="18" fillId="0" borderId="12" xfId="0" applyFont="1" applyFill="1" applyBorder="1" applyAlignment="1">
      <alignment vertical="center" wrapText="1"/>
    </xf>
    <xf numFmtId="164" fontId="0" fillId="0" borderId="17" xfId="0" applyNumberFormat="1" applyFont="1" applyFill="1" applyBorder="1" applyAlignment="1">
      <alignment wrapText="1"/>
    </xf>
    <xf numFmtId="0" fontId="18" fillId="0" borderId="28" xfId="0" applyFont="1" applyFill="1" applyBorder="1" applyAlignment="1">
      <alignment vertical="center" wrapText="1"/>
    </xf>
    <xf numFmtId="0" fontId="18" fillId="0" borderId="28" xfId="0" applyFont="1" applyFill="1" applyBorder="1" applyAlignment="1">
      <alignment horizontal="center" vertical="center"/>
    </xf>
    <xf numFmtId="3" fontId="18" fillId="0" borderId="28" xfId="0" applyNumberFormat="1" applyFont="1" applyFill="1" applyBorder="1" applyAlignment="1">
      <alignment horizontal="center" vertical="center"/>
    </xf>
    <xf numFmtId="4" fontId="18" fillId="0" borderId="28" xfId="0" applyNumberFormat="1" applyFont="1" applyFill="1" applyBorder="1" applyAlignment="1">
      <alignment horizontal="right" vertical="center"/>
    </xf>
    <xf numFmtId="164" fontId="0" fillId="0" borderId="28" xfId="0" applyNumberFormat="1" applyFont="1" applyBorder="1" applyAlignment="1">
      <alignment wrapText="1"/>
    </xf>
    <xf numFmtId="4" fontId="0" fillId="6" borderId="13" xfId="0" applyNumberFormat="1" applyFont="1" applyFill="1" applyBorder="1"/>
    <xf numFmtId="0" fontId="18" fillId="6" borderId="28" xfId="0" applyFont="1" applyFill="1" applyBorder="1" applyAlignment="1">
      <alignment vertical="center" wrapText="1"/>
    </xf>
    <xf numFmtId="0" fontId="18" fillId="6" borderId="28" xfId="0" applyFont="1" applyFill="1" applyBorder="1" applyAlignment="1">
      <alignment horizontal="center" vertical="center"/>
    </xf>
    <xf numFmtId="3" fontId="18" fillId="6" borderId="28" xfId="0" applyNumberFormat="1" applyFont="1" applyFill="1" applyBorder="1" applyAlignment="1">
      <alignment horizontal="center" vertical="center"/>
    </xf>
    <xf numFmtId="4" fontId="18" fillId="6" borderId="28" xfId="0" applyNumberFormat="1" applyFont="1" applyFill="1" applyBorder="1" applyAlignment="1">
      <alignment horizontal="right" vertical="center"/>
    </xf>
    <xf numFmtId="164" fontId="0" fillId="6" borderId="23" xfId="0" applyNumberFormat="1" applyFont="1" applyFill="1" applyBorder="1" applyAlignment="1">
      <alignment wrapText="1"/>
    </xf>
    <xf numFmtId="0" fontId="18" fillId="6" borderId="13" xfId="0" applyFont="1" applyFill="1" applyBorder="1" applyAlignment="1">
      <alignment horizontal="right" vertical="center" wrapText="1"/>
    </xf>
    <xf numFmtId="164" fontId="0" fillId="6" borderId="8" xfId="0" applyNumberFormat="1" applyFont="1" applyFill="1" applyBorder="1" applyAlignment="1">
      <alignment wrapText="1"/>
    </xf>
    <xf numFmtId="0" fontId="4" fillId="0" borderId="28" xfId="0" applyFont="1" applyFill="1" applyBorder="1" applyAlignment="1">
      <alignment vertical="center" wrapText="1"/>
    </xf>
    <xf numFmtId="4" fontId="18" fillId="0" borderId="28" xfId="0" applyNumberFormat="1" applyFont="1" applyBorder="1" applyAlignment="1">
      <alignment horizontal="right" vertical="center"/>
    </xf>
    <xf numFmtId="49" fontId="18" fillId="0" borderId="28" xfId="0" applyNumberFormat="1" applyFont="1" applyFill="1" applyBorder="1" applyAlignment="1">
      <alignment horizontal="left" vertical="center" wrapText="1"/>
    </xf>
    <xf numFmtId="49" fontId="18" fillId="0" borderId="13" xfId="0" applyNumberFormat="1" applyFont="1" applyFill="1" applyBorder="1" applyAlignment="1">
      <alignment horizontal="right" vertical="center" wrapText="1"/>
    </xf>
    <xf numFmtId="0" fontId="16" fillId="0" borderId="28" xfId="0" applyFont="1" applyFill="1" applyBorder="1"/>
    <xf numFmtId="0" fontId="0" fillId="0" borderId="28" xfId="0" applyBorder="1"/>
    <xf numFmtId="4" fontId="18" fillId="0" borderId="21" xfId="0" applyNumberFormat="1" applyFont="1" applyFill="1" applyBorder="1" applyAlignment="1">
      <alignment horizontal="right" vertical="center"/>
    </xf>
    <xf numFmtId="164" fontId="0" fillId="0" borderId="24" xfId="0" applyNumberFormat="1" applyFont="1" applyFill="1" applyBorder="1" applyAlignment="1">
      <alignment wrapText="1"/>
    </xf>
    <xf numFmtId="164" fontId="0" fillId="0" borderId="17" xfId="0" applyNumberFormat="1" applyFont="1" applyBorder="1" applyAlignment="1">
      <alignment wrapText="1"/>
    </xf>
    <xf numFmtId="164" fontId="0" fillId="0" borderId="6" xfId="0" applyNumberFormat="1" applyFont="1" applyFill="1" applyBorder="1" applyAlignment="1">
      <alignment wrapText="1"/>
    </xf>
    <xf numFmtId="0" fontId="18" fillId="0" borderId="29" xfId="0" applyFont="1" applyFill="1" applyBorder="1" applyAlignment="1">
      <alignment vertical="center" wrapText="1"/>
    </xf>
    <xf numFmtId="0" fontId="18" fillId="0" borderId="29" xfId="0" applyFont="1" applyFill="1" applyBorder="1" applyAlignment="1">
      <alignment horizontal="center" vertical="center"/>
    </xf>
    <xf numFmtId="3" fontId="18" fillId="0" borderId="29" xfId="0" applyNumberFormat="1" applyFont="1" applyFill="1" applyBorder="1" applyAlignment="1">
      <alignment horizontal="center" vertical="center"/>
    </xf>
    <xf numFmtId="4" fontId="18" fillId="0" borderId="29" xfId="0" applyNumberFormat="1" applyFont="1" applyBorder="1" applyAlignment="1">
      <alignment horizontal="right" vertical="center"/>
    </xf>
    <xf numFmtId="164" fontId="0" fillId="0" borderId="29" xfId="0" applyNumberFormat="1" applyFont="1" applyBorder="1" applyAlignment="1">
      <alignment wrapText="1"/>
    </xf>
    <xf numFmtId="0" fontId="4" fillId="0" borderId="29" xfId="0" applyFont="1" applyFill="1" applyBorder="1" applyAlignment="1">
      <alignment vertical="center" wrapText="1"/>
    </xf>
    <xf numFmtId="0" fontId="3" fillId="0" borderId="29" xfId="0" applyFont="1" applyBorder="1"/>
    <xf numFmtId="0" fontId="18" fillId="0" borderId="30" xfId="0" applyFont="1" applyFill="1" applyBorder="1" applyAlignment="1">
      <alignment horizontal="right" vertical="center" wrapText="1"/>
    </xf>
    <xf numFmtId="164" fontId="0" fillId="0" borderId="31" xfId="0" applyNumberFormat="1" applyFont="1" applyFill="1" applyBorder="1" applyAlignment="1">
      <alignment wrapText="1"/>
    </xf>
    <xf numFmtId="0" fontId="18" fillId="0" borderId="32" xfId="0" applyFont="1" applyFill="1" applyBorder="1" applyAlignment="1">
      <alignment horizontal="right" vertical="center" wrapText="1"/>
    </xf>
    <xf numFmtId="164" fontId="0" fillId="0" borderId="33" xfId="0" applyNumberFormat="1" applyFont="1" applyFill="1" applyBorder="1" applyAlignment="1">
      <alignment wrapText="1"/>
    </xf>
    <xf numFmtId="164" fontId="0" fillId="0" borderId="34" xfId="0" applyNumberFormat="1" applyFont="1" applyBorder="1" applyAlignment="1">
      <alignment wrapText="1"/>
    </xf>
    <xf numFmtId="4" fontId="18" fillId="0" borderId="29" xfId="0" applyNumberFormat="1" applyFont="1" applyFill="1" applyBorder="1" applyAlignment="1">
      <alignment horizontal="right" vertical="center"/>
    </xf>
    <xf numFmtId="4" fontId="0" fillId="6" borderId="35" xfId="0" applyNumberFormat="1" applyFont="1" applyFill="1" applyBorder="1"/>
    <xf numFmtId="164" fontId="0" fillId="0" borderId="36" xfId="0" applyNumberFormat="1" applyFont="1" applyBorder="1" applyAlignment="1">
      <alignment wrapText="1"/>
    </xf>
    <xf numFmtId="0" fontId="18" fillId="0" borderId="36" xfId="0" applyFont="1" applyFill="1" applyBorder="1" applyAlignment="1">
      <alignment vertical="center" wrapText="1"/>
    </xf>
    <xf numFmtId="0" fontId="18" fillId="0" borderId="34" xfId="0" applyFont="1" applyFill="1" applyBorder="1" applyAlignment="1">
      <alignment horizontal="center" vertical="center"/>
    </xf>
    <xf numFmtId="3" fontId="18" fillId="0" borderId="34" xfId="0" applyNumberFormat="1" applyFont="1" applyFill="1" applyBorder="1" applyAlignment="1">
      <alignment horizontal="center" vertical="center"/>
    </xf>
    <xf numFmtId="4" fontId="18" fillId="0" borderId="34" xfId="0" applyNumberFormat="1" applyFont="1" applyFill="1" applyBorder="1" applyAlignment="1">
      <alignment horizontal="right" vertical="center"/>
    </xf>
    <xf numFmtId="164" fontId="0" fillId="0" borderId="37" xfId="0" applyNumberFormat="1" applyFont="1" applyFill="1" applyBorder="1" applyAlignment="1">
      <alignment wrapText="1"/>
    </xf>
    <xf numFmtId="0" fontId="18" fillId="0" borderId="38" xfId="0" applyFont="1" applyFill="1" applyBorder="1" applyAlignment="1">
      <alignment horizontal="right" vertical="center" wrapText="1"/>
    </xf>
    <xf numFmtId="0" fontId="18" fillId="0" borderId="36" xfId="0" applyFont="1" applyFill="1" applyBorder="1" applyAlignment="1">
      <alignment horizontal="center" vertical="center"/>
    </xf>
    <xf numFmtId="3" fontId="18" fillId="0" borderId="36" xfId="0" applyNumberFormat="1" applyFont="1" applyFill="1" applyBorder="1" applyAlignment="1">
      <alignment horizontal="center" vertical="center"/>
    </xf>
    <xf numFmtId="4" fontId="18" fillId="0" borderId="36" xfId="0" applyNumberFormat="1" applyFont="1" applyFill="1" applyBorder="1" applyAlignment="1">
      <alignment horizontal="right" vertical="center"/>
    </xf>
    <xf numFmtId="164" fontId="0" fillId="0" borderId="39" xfId="0" applyNumberFormat="1" applyFont="1" applyFill="1" applyBorder="1" applyAlignment="1">
      <alignment wrapText="1"/>
    </xf>
    <xf numFmtId="0" fontId="18" fillId="6" borderId="36" xfId="0" applyFont="1" applyFill="1" applyBorder="1" applyAlignment="1">
      <alignment vertical="center" wrapText="1"/>
    </xf>
    <xf numFmtId="0" fontId="18" fillId="6" borderId="36" xfId="0" applyFont="1" applyFill="1" applyBorder="1" applyAlignment="1">
      <alignment horizontal="center" vertical="center"/>
    </xf>
    <xf numFmtId="3" fontId="18" fillId="6" borderId="36" xfId="0" applyNumberFormat="1" applyFont="1" applyFill="1" applyBorder="1" applyAlignment="1">
      <alignment horizontal="center" vertical="center"/>
    </xf>
    <xf numFmtId="4" fontId="18" fillId="6" borderId="36" xfId="0" applyNumberFormat="1" applyFont="1" applyFill="1" applyBorder="1" applyAlignment="1">
      <alignment horizontal="right" vertical="center"/>
    </xf>
    <xf numFmtId="164" fontId="0" fillId="6" borderId="39" xfId="0" applyNumberFormat="1" applyFont="1" applyFill="1" applyBorder="1" applyAlignment="1">
      <alignment wrapText="1"/>
    </xf>
    <xf numFmtId="0" fontId="0" fillId="0" borderId="36" xfId="0" applyFont="1" applyFill="1" applyBorder="1" applyAlignment="1">
      <alignment horizontal="center" vertical="center"/>
    </xf>
    <xf numFmtId="4" fontId="18" fillId="0" borderId="36" xfId="0" applyNumberFormat="1" applyFont="1" applyBorder="1" applyAlignment="1">
      <alignment horizontal="right" vertical="center"/>
    </xf>
    <xf numFmtId="164" fontId="0" fillId="0" borderId="39" xfId="0" applyNumberFormat="1" applyFont="1" applyBorder="1" applyAlignment="1">
      <alignment wrapText="1"/>
    </xf>
    <xf numFmtId="0" fontId="0" fillId="0" borderId="36" xfId="0" applyBorder="1"/>
    <xf numFmtId="0" fontId="20" fillId="0" borderId="36" xfId="0" applyFont="1" applyBorder="1"/>
    <xf numFmtId="49" fontId="18" fillId="0" borderId="36" xfId="0" applyNumberFormat="1" applyFont="1" applyFill="1" applyBorder="1" applyAlignment="1">
      <alignment horizontal="left" vertical="center" wrapText="1"/>
    </xf>
    <xf numFmtId="0" fontId="18" fillId="0" borderId="40" xfId="0" applyFont="1" applyFill="1" applyBorder="1" applyAlignment="1">
      <alignment vertical="center" wrapText="1"/>
    </xf>
    <xf numFmtId="0" fontId="18" fillId="0" borderId="40" xfId="0" applyFont="1" applyFill="1" applyBorder="1" applyAlignment="1">
      <alignment horizontal="center" vertical="center"/>
    </xf>
    <xf numFmtId="3" fontId="18" fillId="0" borderId="40" xfId="0" applyNumberFormat="1" applyFont="1" applyFill="1" applyBorder="1" applyAlignment="1">
      <alignment horizontal="center" vertical="center"/>
    </xf>
    <xf numFmtId="4" fontId="18" fillId="0" borderId="40" xfId="0" applyNumberFormat="1" applyFont="1" applyBorder="1" applyAlignment="1">
      <alignment horizontal="right" vertical="center"/>
    </xf>
    <xf numFmtId="164" fontId="0" fillId="0" borderId="41" xfId="0" applyNumberFormat="1" applyFont="1" applyBorder="1" applyAlignment="1">
      <alignment wrapText="1"/>
    </xf>
    <xf numFmtId="0" fontId="18" fillId="0" borderId="42" xfId="0" applyFont="1" applyFill="1" applyBorder="1" applyAlignment="1">
      <alignment horizontal="right" vertical="center" wrapText="1"/>
    </xf>
    <xf numFmtId="164" fontId="0" fillId="0" borderId="43" xfId="0" applyNumberFormat="1" applyFont="1" applyFill="1" applyBorder="1" applyAlignment="1">
      <alignment wrapText="1"/>
    </xf>
    <xf numFmtId="164" fontId="0" fillId="0" borderId="44" xfId="0" applyNumberFormat="1" applyFont="1" applyBorder="1" applyAlignment="1">
      <alignment wrapText="1"/>
    </xf>
    <xf numFmtId="2" fontId="0" fillId="6" borderId="8" xfId="0" applyNumberFormat="1" applyFont="1" applyFill="1" applyBorder="1"/>
    <xf numFmtId="0" fontId="18" fillId="0" borderId="34" xfId="0" applyFont="1" applyFill="1" applyBorder="1" applyAlignment="1">
      <alignment vertical="center" wrapText="1"/>
    </xf>
    <xf numFmtId="4" fontId="18" fillId="0" borderId="34" xfId="0" applyNumberFormat="1" applyFont="1" applyBorder="1" applyAlignment="1">
      <alignment horizontal="right" vertical="center"/>
    </xf>
    <xf numFmtId="164" fontId="0" fillId="0" borderId="37" xfId="0" applyNumberFormat="1" applyFont="1" applyBorder="1" applyAlignment="1">
      <alignment wrapText="1"/>
    </xf>
    <xf numFmtId="2" fontId="0" fillId="0" borderId="46" xfId="0" applyNumberFormat="1" applyFont="1" applyFill="1" applyBorder="1" applyAlignment="1">
      <alignment wrapText="1"/>
    </xf>
    <xf numFmtId="164" fontId="0" fillId="0" borderId="47" xfId="0" applyNumberFormat="1" applyFont="1" applyBorder="1" applyAlignment="1">
      <alignment wrapText="1"/>
    </xf>
    <xf numFmtId="0" fontId="18" fillId="0" borderId="44" xfId="0" applyFont="1" applyFill="1" applyBorder="1" applyAlignment="1">
      <alignment horizontal="left" vertical="center" wrapText="1"/>
    </xf>
    <xf numFmtId="0" fontId="18" fillId="0" borderId="44" xfId="0" applyFont="1" applyFill="1" applyBorder="1" applyAlignment="1">
      <alignment horizontal="center" vertical="center"/>
    </xf>
    <xf numFmtId="3" fontId="18" fillId="0" borderId="44" xfId="0" applyNumberFormat="1" applyFont="1" applyFill="1" applyBorder="1" applyAlignment="1">
      <alignment horizontal="center" vertical="center"/>
    </xf>
    <xf numFmtId="4" fontId="18" fillId="0" borderId="44" xfId="0" applyNumberFormat="1" applyFont="1" applyBorder="1" applyAlignment="1">
      <alignment horizontal="right" vertical="center"/>
    </xf>
    <xf numFmtId="2" fontId="0" fillId="0" borderId="8" xfId="0" applyNumberFormat="1" applyFont="1" applyFill="1" applyBorder="1" applyAlignment="1">
      <alignment wrapText="1"/>
    </xf>
    <xf numFmtId="164" fontId="0" fillId="0" borderId="45" xfId="0" applyNumberFormat="1" applyFont="1" applyBorder="1" applyAlignment="1">
      <alignment wrapText="1"/>
    </xf>
    <xf numFmtId="0" fontId="0" fillId="0" borderId="13" xfId="0" applyFont="1" applyBorder="1" applyAlignment="1">
      <alignment horizontal="right"/>
    </xf>
    <xf numFmtId="0" fontId="18" fillId="0" borderId="47" xfId="0" applyFont="1" applyFill="1" applyBorder="1" applyAlignment="1">
      <alignment vertical="center" wrapText="1"/>
    </xf>
    <xf numFmtId="0" fontId="18" fillId="0" borderId="47" xfId="0" applyFont="1" applyFill="1" applyBorder="1" applyAlignment="1">
      <alignment horizontal="center" vertical="center"/>
    </xf>
    <xf numFmtId="3" fontId="18" fillId="0" borderId="47" xfId="0" applyNumberFormat="1" applyFont="1" applyFill="1" applyBorder="1" applyAlignment="1">
      <alignment horizontal="center" vertical="center"/>
    </xf>
    <xf numFmtId="4" fontId="18" fillId="0" borderId="47" xfId="0" applyNumberFormat="1" applyFont="1" applyBorder="1" applyAlignment="1">
      <alignment horizontal="right" vertical="center"/>
    </xf>
    <xf numFmtId="0" fontId="18" fillId="0" borderId="45" xfId="0" applyFont="1" applyFill="1" applyBorder="1" applyAlignment="1">
      <alignment vertical="center" wrapText="1"/>
    </xf>
    <xf numFmtId="0" fontId="18" fillId="0" borderId="45" xfId="0" applyFont="1" applyFill="1" applyBorder="1" applyAlignment="1">
      <alignment horizontal="center" vertical="center"/>
    </xf>
    <xf numFmtId="3" fontId="18" fillId="0" borderId="45" xfId="0" applyNumberFormat="1" applyFont="1" applyFill="1" applyBorder="1" applyAlignment="1">
      <alignment horizontal="center" vertical="center"/>
    </xf>
    <xf numFmtId="4" fontId="18" fillId="0" borderId="45" xfId="0" applyNumberFormat="1" applyFont="1" applyBorder="1" applyAlignment="1">
      <alignment horizontal="right" vertical="center"/>
    </xf>
    <xf numFmtId="164" fontId="0" fillId="0" borderId="48" xfId="0" applyNumberFormat="1" applyFont="1" applyBorder="1" applyAlignment="1">
      <alignment wrapText="1"/>
    </xf>
    <xf numFmtId="49" fontId="18" fillId="0" borderId="45" xfId="0" applyNumberFormat="1" applyFont="1" applyFill="1" applyBorder="1" applyAlignment="1">
      <alignment horizontal="left" vertical="center" wrapText="1"/>
    </xf>
    <xf numFmtId="0" fontId="18" fillId="0" borderId="44" xfId="0" applyFont="1" applyFill="1" applyBorder="1" applyAlignment="1">
      <alignment vertical="center" wrapText="1"/>
    </xf>
    <xf numFmtId="0" fontId="18" fillId="0" borderId="49" xfId="0" applyFont="1" applyFill="1" applyBorder="1" applyAlignment="1">
      <alignment horizontal="center" vertical="center"/>
    </xf>
    <xf numFmtId="0" fontId="18" fillId="0" borderId="8" xfId="0" applyFont="1" applyBorder="1"/>
    <xf numFmtId="0" fontId="18" fillId="0" borderId="47" xfId="0" applyFont="1" applyBorder="1"/>
    <xf numFmtId="0" fontId="18" fillId="0" borderId="13" xfId="0" applyFont="1" applyBorder="1" applyAlignment="1">
      <alignment horizontal="right"/>
    </xf>
    <xf numFmtId="0" fontId="18" fillId="0" borderId="45" xfId="0" applyFont="1" applyBorder="1"/>
    <xf numFmtId="4" fontId="14" fillId="3" borderId="45" xfId="0" applyNumberFormat="1" applyFont="1" applyFill="1" applyBorder="1" applyAlignment="1">
      <alignment horizontal="center" vertical="center"/>
    </xf>
    <xf numFmtId="0" fontId="0" fillId="0" borderId="45" xfId="0" applyFont="1" applyBorder="1" applyAlignment="1">
      <alignment wrapText="1"/>
    </xf>
    <xf numFmtId="4" fontId="14" fillId="2" borderId="48" xfId="0" applyNumberFormat="1" applyFont="1" applyFill="1" applyBorder="1" applyAlignment="1">
      <alignment vertical="center"/>
    </xf>
    <xf numFmtId="3" fontId="18" fillId="0" borderId="45" xfId="0" applyNumberFormat="1" applyFont="1" applyFill="1" applyBorder="1" applyAlignment="1">
      <alignment horizontal="center"/>
    </xf>
    <xf numFmtId="4" fontId="14" fillId="0" borderId="45" xfId="0" applyNumberFormat="1" applyFont="1" applyFill="1" applyBorder="1" applyAlignment="1">
      <alignment horizontal="center" vertical="center"/>
    </xf>
    <xf numFmtId="3" fontId="18" fillId="0" borderId="45" xfId="0" applyNumberFormat="1" applyFont="1" applyBorder="1" applyAlignment="1">
      <alignment horizontal="center"/>
    </xf>
    <xf numFmtId="0" fontId="4" fillId="6" borderId="45" xfId="0" applyFont="1" applyFill="1" applyBorder="1" applyAlignment="1">
      <alignment horizontal="center"/>
    </xf>
    <xf numFmtId="0" fontId="9" fillId="3" borderId="45" xfId="0" applyFont="1" applyFill="1" applyBorder="1" applyAlignment="1">
      <alignment wrapText="1"/>
    </xf>
    <xf numFmtId="0" fontId="5" fillId="3" borderId="45" xfId="0" applyFont="1" applyFill="1" applyBorder="1" applyAlignment="1">
      <alignment horizontal="center"/>
    </xf>
    <xf numFmtId="3" fontId="4" fillId="3" borderId="45" xfId="0" applyNumberFormat="1" applyFont="1" applyFill="1" applyBorder="1" applyAlignment="1">
      <alignment horizontal="center"/>
    </xf>
    <xf numFmtId="0" fontId="0" fillId="3" borderId="45" xfId="0" applyFont="1" applyFill="1" applyBorder="1"/>
    <xf numFmtId="164" fontId="0" fillId="3" borderId="48" xfId="0" applyNumberFormat="1" applyFont="1" applyFill="1" applyBorder="1" applyAlignment="1">
      <alignment wrapText="1"/>
    </xf>
    <xf numFmtId="164" fontId="0" fillId="3" borderId="8" xfId="0" applyNumberFormat="1" applyFont="1" applyFill="1" applyBorder="1" applyAlignment="1">
      <alignment wrapText="1"/>
    </xf>
    <xf numFmtId="0" fontId="23" fillId="3" borderId="50" xfId="0" applyFont="1" applyFill="1" applyBorder="1" applyAlignment="1">
      <alignment horizontal="right"/>
    </xf>
    <xf numFmtId="165" fontId="0" fillId="3" borderId="45" xfId="0" applyNumberFormat="1" applyFont="1" applyFill="1" applyBorder="1" applyAlignment="1">
      <alignment horizontal="right" wrapText="1"/>
    </xf>
    <xf numFmtId="164" fontId="9" fillId="3" borderId="45" xfId="0" applyNumberFormat="1" applyFont="1" applyFill="1" applyBorder="1" applyAlignment="1">
      <alignment wrapText="1"/>
    </xf>
    <xf numFmtId="0" fontId="9" fillId="0" borderId="45" xfId="0" applyFont="1" applyBorder="1" applyAlignment="1">
      <alignment wrapText="1"/>
    </xf>
    <xf numFmtId="0" fontId="5" fillId="0" borderId="45" xfId="0" applyFont="1" applyBorder="1" applyAlignment="1">
      <alignment horizontal="center"/>
    </xf>
    <xf numFmtId="3" fontId="4" fillId="0" borderId="45" xfId="0" applyNumberFormat="1" applyFont="1" applyBorder="1" applyAlignment="1">
      <alignment horizontal="center"/>
    </xf>
    <xf numFmtId="0" fontId="0" fillId="0" borderId="45" xfId="0" applyFont="1" applyBorder="1"/>
    <xf numFmtId="0" fontId="23" fillId="0" borderId="49" xfId="0" applyFont="1" applyBorder="1" applyAlignment="1">
      <alignment horizontal="right"/>
    </xf>
    <xf numFmtId="165" fontId="0" fillId="0" borderId="45" xfId="0" applyNumberFormat="1" applyFont="1" applyBorder="1" applyAlignment="1">
      <alignment horizontal="right" wrapText="1"/>
    </xf>
    <xf numFmtId="0" fontId="9" fillId="4" borderId="45" xfId="0" applyFont="1" applyFill="1" applyBorder="1" applyAlignment="1">
      <alignment wrapText="1"/>
    </xf>
    <xf numFmtId="0" fontId="5" fillId="4" borderId="45" xfId="0" applyFont="1" applyFill="1" applyBorder="1" applyAlignment="1">
      <alignment horizontal="center"/>
    </xf>
    <xf numFmtId="3" fontId="4" fillId="4" borderId="45" xfId="0" applyNumberFormat="1" applyFont="1" applyFill="1" applyBorder="1" applyAlignment="1">
      <alignment horizontal="center"/>
    </xf>
    <xf numFmtId="0" fontId="0" fillId="4" borderId="45" xfId="0" applyFont="1" applyFill="1" applyBorder="1"/>
    <xf numFmtId="164" fontId="0" fillId="4" borderId="48" xfId="0" applyNumberFormat="1" applyFont="1" applyFill="1" applyBorder="1" applyAlignment="1">
      <alignment wrapText="1"/>
    </xf>
    <xf numFmtId="164" fontId="0" fillId="4" borderId="8" xfId="0" applyNumberFormat="1" applyFont="1" applyFill="1" applyBorder="1" applyAlignment="1">
      <alignment wrapText="1"/>
    </xf>
    <xf numFmtId="0" fontId="23" fillId="4" borderId="49" xfId="0" applyFont="1" applyFill="1" applyBorder="1" applyAlignment="1">
      <alignment horizontal="right"/>
    </xf>
    <xf numFmtId="165" fontId="0" fillId="4" borderId="45" xfId="0" applyNumberFormat="1" applyFont="1" applyFill="1" applyBorder="1" applyAlignment="1">
      <alignment horizontal="right" wrapText="1"/>
    </xf>
    <xf numFmtId="164" fontId="9" fillId="4" borderId="45" xfId="0" applyNumberFormat="1" applyFont="1" applyFill="1" applyBorder="1" applyAlignment="1">
      <alignment wrapText="1"/>
    </xf>
    <xf numFmtId="165" fontId="0" fillId="0" borderId="47" xfId="0" applyNumberFormat="1" applyBorder="1" applyAlignment="1">
      <alignment horizontal="right" wrapText="1"/>
    </xf>
    <xf numFmtId="164" fontId="0" fillId="0" borderId="47" xfId="0" applyNumberFormat="1" applyBorder="1" applyAlignment="1">
      <alignment wrapText="1"/>
    </xf>
    <xf numFmtId="165" fontId="0" fillId="0" borderId="45" xfId="0" applyNumberFormat="1" applyBorder="1" applyAlignment="1">
      <alignment horizontal="right" wrapText="1"/>
    </xf>
    <xf numFmtId="164" fontId="0" fillId="0" borderId="45" xfId="0" applyNumberFormat="1" applyBorder="1" applyAlignment="1">
      <alignment wrapText="1"/>
    </xf>
    <xf numFmtId="0" fontId="18" fillId="0" borderId="0" xfId="0" applyFont="1" applyFill="1" applyBorder="1" applyAlignment="1">
      <alignment vertical="center" wrapText="1"/>
    </xf>
    <xf numFmtId="0" fontId="11" fillId="0" borderId="15" xfId="0" applyFont="1" applyFill="1" applyBorder="1" applyAlignment="1">
      <alignment vertical="center" wrapText="1"/>
    </xf>
    <xf numFmtId="0" fontId="11" fillId="0" borderId="22" xfId="0" applyFont="1" applyFill="1" applyBorder="1" applyAlignment="1">
      <alignment vertical="center" wrapText="1"/>
    </xf>
    <xf numFmtId="0" fontId="11" fillId="0" borderId="21" xfId="0" applyFont="1" applyFill="1" applyBorder="1" applyAlignment="1">
      <alignment vertical="center" wrapText="1"/>
    </xf>
    <xf numFmtId="0" fontId="11" fillId="0" borderId="8" xfId="0" applyFont="1" applyFill="1" applyBorder="1" applyAlignment="1">
      <alignment vertical="center" wrapText="1"/>
    </xf>
    <xf numFmtId="0" fontId="11" fillId="0" borderId="12" xfId="0" applyFont="1" applyFill="1" applyBorder="1" applyAlignment="1">
      <alignment vertical="center" wrapText="1"/>
    </xf>
    <xf numFmtId="0" fontId="11" fillId="0" borderId="28" xfId="0" applyFont="1" applyFill="1" applyBorder="1" applyAlignment="1">
      <alignment vertical="center" wrapText="1"/>
    </xf>
    <xf numFmtId="0" fontId="11" fillId="6" borderId="28" xfId="0" applyFont="1" applyFill="1" applyBorder="1" applyAlignment="1">
      <alignment vertical="center" wrapText="1"/>
    </xf>
    <xf numFmtId="49" fontId="11" fillId="0" borderId="28" xfId="0" applyNumberFormat="1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vertical="center" wrapText="1"/>
    </xf>
    <xf numFmtId="0" fontId="11" fillId="0" borderId="29" xfId="0" applyFont="1" applyFill="1" applyBorder="1" applyAlignment="1">
      <alignment vertical="center" wrapText="1"/>
    </xf>
    <xf numFmtId="0" fontId="11" fillId="0" borderId="1" xfId="0" applyFont="1" applyFill="1" applyBorder="1" applyAlignment="1">
      <alignment vertical="center" wrapText="1"/>
    </xf>
    <xf numFmtId="0" fontId="11" fillId="0" borderId="0" xfId="0" applyFont="1" applyAlignment="1">
      <alignment wrapText="1"/>
    </xf>
    <xf numFmtId="0" fontId="11" fillId="0" borderId="36" xfId="0" applyFont="1" applyFill="1" applyBorder="1" applyAlignment="1">
      <alignment vertical="center" wrapText="1"/>
    </xf>
    <xf numFmtId="0" fontId="11" fillId="6" borderId="36" xfId="0" applyFont="1" applyFill="1" applyBorder="1" applyAlignment="1">
      <alignment vertical="center" wrapText="1"/>
    </xf>
    <xf numFmtId="49" fontId="11" fillId="0" borderId="36" xfId="0" applyNumberFormat="1" applyFont="1" applyFill="1" applyBorder="1" applyAlignment="1">
      <alignment horizontal="left" vertical="center" wrapText="1"/>
    </xf>
    <xf numFmtId="0" fontId="11" fillId="0" borderId="40" xfId="0" applyFont="1" applyFill="1" applyBorder="1" applyAlignment="1">
      <alignment vertical="center" wrapText="1"/>
    </xf>
    <xf numFmtId="0" fontId="11" fillId="0" borderId="8" xfId="0" applyFont="1" applyBorder="1" applyAlignment="1">
      <alignment wrapText="1"/>
    </xf>
    <xf numFmtId="0" fontId="11" fillId="0" borderId="34" xfId="0" applyFont="1" applyFill="1" applyBorder="1" applyAlignment="1">
      <alignment vertical="center" wrapText="1"/>
    </xf>
    <xf numFmtId="0" fontId="11" fillId="0" borderId="44" xfId="0" applyFont="1" applyFill="1" applyBorder="1" applyAlignment="1">
      <alignment horizontal="left" vertical="center" wrapText="1"/>
    </xf>
    <xf numFmtId="0" fontId="11" fillId="0" borderId="47" xfId="0" applyFont="1" applyFill="1" applyBorder="1" applyAlignment="1">
      <alignment vertical="center" wrapText="1"/>
    </xf>
    <xf numFmtId="0" fontId="11" fillId="0" borderId="45" xfId="0" applyFont="1" applyFill="1" applyBorder="1" applyAlignment="1">
      <alignment vertical="center" wrapText="1"/>
    </xf>
    <xf numFmtId="49" fontId="11" fillId="0" borderId="45" xfId="0" applyNumberFormat="1" applyFont="1" applyFill="1" applyBorder="1" applyAlignment="1">
      <alignment horizontal="left" vertical="center" wrapText="1"/>
    </xf>
    <xf numFmtId="0" fontId="11" fillId="0" borderId="44" xfId="0" applyFont="1" applyFill="1" applyBorder="1" applyAlignment="1">
      <alignment vertical="center" wrapText="1"/>
    </xf>
    <xf numFmtId="0" fontId="11" fillId="0" borderId="0" xfId="0" applyFont="1" applyFill="1" applyBorder="1" applyAlignment="1">
      <alignment vertical="center" wrapText="1"/>
    </xf>
    <xf numFmtId="0" fontId="11" fillId="0" borderId="8" xfId="0" applyFont="1" applyBorder="1"/>
    <xf numFmtId="0" fontId="11" fillId="0" borderId="47" xfId="0" applyFont="1" applyBorder="1"/>
    <xf numFmtId="0" fontId="11" fillId="0" borderId="45" xfId="0" applyFont="1" applyBorder="1"/>
    <xf numFmtId="0" fontId="18" fillId="0" borderId="51" xfId="0" applyFont="1" applyFill="1" applyBorder="1" applyAlignment="1">
      <alignment horizontal="right" vertical="center" wrapText="1"/>
    </xf>
    <xf numFmtId="0" fontId="18" fillId="6" borderId="52" xfId="0" applyNumberFormat="1" applyFont="1" applyFill="1" applyBorder="1" applyAlignment="1">
      <alignment horizontal="center" vertical="center"/>
    </xf>
    <xf numFmtId="0" fontId="18" fillId="0" borderId="5" xfId="0" applyFont="1" applyFill="1" applyBorder="1" applyAlignment="1">
      <alignment vertical="center" wrapText="1"/>
    </xf>
    <xf numFmtId="0" fontId="18" fillId="0" borderId="17" xfId="0" applyFont="1" applyFill="1" applyBorder="1" applyAlignment="1">
      <alignment vertical="center" wrapText="1"/>
    </xf>
    <xf numFmtId="0" fontId="18" fillId="0" borderId="53" xfId="0" applyFont="1" applyFill="1" applyBorder="1" applyAlignment="1">
      <alignment horizontal="center" vertical="center"/>
    </xf>
    <xf numFmtId="3" fontId="18" fillId="0" borderId="53" xfId="0" applyNumberFormat="1" applyFont="1" applyFill="1" applyBorder="1" applyAlignment="1">
      <alignment horizontal="center" vertical="center"/>
    </xf>
    <xf numFmtId="4" fontId="18" fillId="0" borderId="53" xfId="0" applyNumberFormat="1" applyFont="1" applyBorder="1" applyAlignment="1">
      <alignment horizontal="right" vertical="center"/>
    </xf>
    <xf numFmtId="164" fontId="0" fillId="0" borderId="54" xfId="0" applyNumberFormat="1" applyFont="1" applyBorder="1" applyAlignment="1">
      <alignment wrapText="1"/>
    </xf>
    <xf numFmtId="0" fontId="11" fillId="0" borderId="53" xfId="0" applyFont="1" applyFill="1" applyBorder="1" applyAlignment="1">
      <alignment vertical="center" wrapText="1"/>
    </xf>
    <xf numFmtId="164" fontId="0" fillId="0" borderId="55" xfId="0" applyNumberFormat="1" applyFont="1" applyFill="1" applyBorder="1" applyAlignment="1">
      <alignment wrapText="1"/>
    </xf>
    <xf numFmtId="164" fontId="0" fillId="0" borderId="53" xfId="0" applyNumberFormat="1" applyFont="1" applyBorder="1" applyAlignment="1">
      <alignment wrapText="1"/>
    </xf>
    <xf numFmtId="0" fontId="18" fillId="0" borderId="56" xfId="0" applyFont="1" applyFill="1" applyBorder="1" applyAlignment="1">
      <alignment horizontal="center" vertical="center"/>
    </xf>
    <xf numFmtId="3" fontId="18" fillId="0" borderId="56" xfId="0" applyNumberFormat="1" applyFont="1" applyFill="1" applyBorder="1" applyAlignment="1">
      <alignment horizontal="center" vertical="center"/>
    </xf>
    <xf numFmtId="4" fontId="18" fillId="0" borderId="56" xfId="0" applyNumberFormat="1" applyFont="1" applyFill="1" applyBorder="1" applyAlignment="1">
      <alignment horizontal="right" vertical="center"/>
    </xf>
    <xf numFmtId="164" fontId="0" fillId="0" borderId="57" xfId="0" applyNumberFormat="1" applyFont="1" applyFill="1" applyBorder="1" applyAlignment="1">
      <alignment wrapText="1"/>
    </xf>
    <xf numFmtId="0" fontId="11" fillId="0" borderId="56" xfId="0" applyFont="1" applyFill="1" applyBorder="1" applyAlignment="1">
      <alignment vertical="center" wrapText="1"/>
    </xf>
    <xf numFmtId="0" fontId="18" fillId="0" borderId="58" xfId="0" applyFont="1" applyFill="1" applyBorder="1" applyAlignment="1">
      <alignment horizontal="right" vertical="center" wrapText="1"/>
    </xf>
    <xf numFmtId="164" fontId="0" fillId="0" borderId="59" xfId="0" applyNumberFormat="1" applyFont="1" applyFill="1" applyBorder="1" applyAlignment="1">
      <alignment wrapText="1"/>
    </xf>
    <xf numFmtId="164" fontId="0" fillId="0" borderId="56" xfId="0" applyNumberFormat="1" applyFont="1" applyBorder="1" applyAlignment="1">
      <alignment wrapText="1"/>
    </xf>
    <xf numFmtId="0" fontId="11" fillId="0" borderId="8" xfId="0" applyFont="1" applyFill="1" applyBorder="1" applyAlignment="1">
      <alignment horizontal="left" vertical="center" wrapText="1"/>
    </xf>
    <xf numFmtId="0" fontId="18" fillId="8" borderId="15" xfId="0" applyNumberFormat="1" applyFont="1" applyFill="1" applyBorder="1" applyAlignment="1">
      <alignment horizontal="center" vertical="center"/>
    </xf>
    <xf numFmtId="0" fontId="18" fillId="6" borderId="45" xfId="0" applyNumberFormat="1" applyFont="1" applyFill="1" applyBorder="1" applyAlignment="1">
      <alignment horizontal="center" vertical="center"/>
    </xf>
    <xf numFmtId="4" fontId="18" fillId="0" borderId="53" xfId="0" applyNumberFormat="1" applyFont="1" applyFill="1" applyBorder="1" applyAlignment="1">
      <alignment horizontal="right" vertical="center"/>
    </xf>
    <xf numFmtId="164" fontId="0" fillId="0" borderId="54" xfId="0" applyNumberFormat="1" applyFont="1" applyFill="1" applyBorder="1" applyAlignment="1">
      <alignment wrapText="1"/>
    </xf>
    <xf numFmtId="4" fontId="0" fillId="6" borderId="60" xfId="0" applyNumberFormat="1" applyFont="1" applyFill="1" applyBorder="1"/>
    <xf numFmtId="0" fontId="10" fillId="6" borderId="0" xfId="0" applyFont="1" applyFill="1" applyAlignment="1">
      <alignment horizontal="center"/>
    </xf>
    <xf numFmtId="164" fontId="0" fillId="0" borderId="52" xfId="0" applyNumberFormat="1" applyFont="1" applyBorder="1" applyAlignment="1">
      <alignment wrapText="1"/>
    </xf>
    <xf numFmtId="0" fontId="18" fillId="6" borderId="29" xfId="0" applyFont="1" applyFill="1" applyBorder="1" applyAlignment="1">
      <alignment horizontal="center" vertical="center"/>
    </xf>
    <xf numFmtId="3" fontId="18" fillId="6" borderId="29" xfId="0" applyNumberFormat="1" applyFont="1" applyFill="1" applyBorder="1" applyAlignment="1">
      <alignment horizontal="center" vertical="center"/>
    </xf>
    <xf numFmtId="4" fontId="18" fillId="6" borderId="29" xfId="0" applyNumberFormat="1" applyFont="1" applyFill="1" applyBorder="1" applyAlignment="1">
      <alignment horizontal="right" vertical="center"/>
    </xf>
    <xf numFmtId="0" fontId="11" fillId="6" borderId="29" xfId="0" applyFont="1" applyFill="1" applyBorder="1" applyAlignment="1">
      <alignment vertical="center" wrapText="1"/>
    </xf>
    <xf numFmtId="49" fontId="18" fillId="6" borderId="29" xfId="0" applyNumberFormat="1" applyFont="1" applyFill="1" applyBorder="1" applyAlignment="1">
      <alignment horizontal="left" vertical="center" wrapText="1"/>
    </xf>
    <xf numFmtId="49" fontId="11" fillId="6" borderId="29" xfId="0" applyNumberFormat="1" applyFont="1" applyFill="1" applyBorder="1" applyAlignment="1">
      <alignment horizontal="left" vertical="center" wrapText="1"/>
    </xf>
    <xf numFmtId="49" fontId="18" fillId="6" borderId="13" xfId="0" applyNumberFormat="1" applyFont="1" applyFill="1" applyBorder="1" applyAlignment="1">
      <alignment horizontal="right" vertical="center" wrapText="1"/>
    </xf>
    <xf numFmtId="0" fontId="18" fillId="6" borderId="29" xfId="0" applyFont="1" applyFill="1" applyBorder="1" applyAlignment="1">
      <alignment vertical="center" wrapText="1"/>
    </xf>
    <xf numFmtId="164" fontId="0" fillId="0" borderId="61" xfId="0" applyNumberFormat="1" applyFont="1" applyBorder="1" applyAlignment="1">
      <alignment wrapText="1"/>
    </xf>
    <xf numFmtId="0" fontId="10" fillId="0" borderId="28" xfId="0" applyFont="1" applyFill="1" applyBorder="1" applyAlignment="1">
      <alignment vertical="center" wrapText="1"/>
    </xf>
    <xf numFmtId="0" fontId="10" fillId="0" borderId="13" xfId="0" applyFont="1" applyFill="1" applyBorder="1" applyAlignment="1">
      <alignment horizontal="right" vertical="center" wrapText="1"/>
    </xf>
    <xf numFmtId="0" fontId="10" fillId="0" borderId="22" xfId="0" applyFont="1" applyFill="1" applyBorder="1" applyAlignment="1">
      <alignment vertical="center" wrapText="1"/>
    </xf>
    <xf numFmtId="0" fontId="10" fillId="0" borderId="9" xfId="0" applyFont="1" applyFill="1" applyBorder="1" applyAlignment="1">
      <alignment vertical="center" wrapText="1"/>
    </xf>
    <xf numFmtId="0" fontId="10" fillId="6" borderId="13" xfId="0" applyFont="1" applyFill="1" applyBorder="1" applyAlignment="1">
      <alignment horizontal="right" vertical="center" wrapText="1"/>
    </xf>
    <xf numFmtId="0" fontId="10" fillId="6" borderId="29" xfId="0" applyFont="1" applyFill="1" applyBorder="1" applyAlignment="1">
      <alignment vertical="center" wrapText="1"/>
    </xf>
    <xf numFmtId="0" fontId="10" fillId="0" borderId="29" xfId="0" applyFont="1" applyFill="1" applyBorder="1" applyAlignment="1">
      <alignment vertical="center" wrapText="1"/>
    </xf>
    <xf numFmtId="0" fontId="18" fillId="0" borderId="13" xfId="0" applyFont="1" applyFill="1" applyBorder="1" applyAlignment="1">
      <alignment horizontal="right" wrapText="1"/>
    </xf>
    <xf numFmtId="0" fontId="19" fillId="0" borderId="15" xfId="0" applyFont="1" applyFill="1" applyBorder="1" applyAlignment="1">
      <alignment vertical="center" wrapText="1"/>
    </xf>
    <xf numFmtId="0" fontId="19" fillId="0" borderId="21" xfId="0" applyFont="1" applyFill="1" applyBorder="1" applyAlignment="1">
      <alignment vertical="center" wrapText="1"/>
    </xf>
    <xf numFmtId="49" fontId="10" fillId="0" borderId="45" xfId="0" applyNumberFormat="1" applyFont="1" applyFill="1" applyBorder="1" applyAlignment="1">
      <alignment horizontal="left" vertical="center" wrapText="1"/>
    </xf>
    <xf numFmtId="0" fontId="16" fillId="0" borderId="49" xfId="0" applyFont="1" applyFill="1" applyBorder="1"/>
    <xf numFmtId="0" fontId="0" fillId="0" borderId="49" xfId="0" applyBorder="1"/>
    <xf numFmtId="0" fontId="3" fillId="0" borderId="49" xfId="0" applyFont="1" applyBorder="1"/>
    <xf numFmtId="0" fontId="20" fillId="0" borderId="49" xfId="0" applyFont="1" applyBorder="1"/>
    <xf numFmtId="0" fontId="16" fillId="6" borderId="0" xfId="0" applyFont="1" applyFill="1" applyBorder="1"/>
    <xf numFmtId="0" fontId="1" fillId="0" borderId="0" xfId="0" applyFont="1" applyBorder="1"/>
    <xf numFmtId="0" fontId="3" fillId="0" borderId="0" xfId="0" applyFont="1" applyFill="1" applyBorder="1"/>
    <xf numFmtId="0" fontId="0" fillId="6" borderId="0" xfId="0" applyFill="1" applyBorder="1"/>
    <xf numFmtId="49" fontId="25" fillId="0" borderId="8" xfId="0" applyNumberFormat="1" applyFont="1" applyFill="1" applyBorder="1" applyAlignment="1">
      <alignment horizontal="left" vertical="center" wrapText="1"/>
    </xf>
  </cellXfs>
  <cellStyles count="2">
    <cellStyle name="Naslov 5" xfId="1" xr:uid="{00000000-0005-0000-0000-000000000000}"/>
    <cellStyle name="Normal" xfId="0" builtinId="0"/>
  </cellStyles>
  <dxfs count="0"/>
  <tableStyles count="0" defaultTableStyle="TableStyleMedium2" defaultPivotStyle="PivotStyleLight16"/>
  <colors>
    <mruColors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G245"/>
  <sheetViews>
    <sheetView tabSelected="1" zoomScale="89" zoomScaleNormal="89" zoomScaleSheetLayoutView="100" workbookViewId="0">
      <selection activeCell="G12" sqref="G12"/>
    </sheetView>
  </sheetViews>
  <sheetFormatPr defaultRowHeight="15" x14ac:dyDescent="0.25"/>
  <cols>
    <col min="1" max="1" width="5.5703125" style="31" customWidth="1"/>
    <col min="2" max="2" width="52" style="2" customWidth="1"/>
    <col min="3" max="3" width="8.85546875" style="3" customWidth="1"/>
    <col min="4" max="4" width="0" style="4" hidden="1" customWidth="1"/>
    <col min="5" max="5" width="0" hidden="1" customWidth="1"/>
    <col min="6" max="6" width="0" style="5" hidden="1" customWidth="1"/>
    <col min="7" max="7" width="44.85546875" style="5" customWidth="1"/>
    <col min="8" max="8" width="11.42578125" style="38" customWidth="1"/>
    <col min="9" max="9" width="12" style="260" customWidth="1"/>
    <col min="10" max="10" width="16" style="261" customWidth="1"/>
    <col min="16" max="80" width="9.140625" style="9"/>
  </cols>
  <sheetData>
    <row r="1" spans="1:189" s="9" customFormat="1" ht="33" x14ac:dyDescent="0.2">
      <c r="A1" s="43"/>
      <c r="B1" s="44" t="s">
        <v>0</v>
      </c>
      <c r="C1" s="45"/>
      <c r="D1" s="45"/>
      <c r="E1" s="46"/>
      <c r="F1" s="8"/>
      <c r="G1" s="8"/>
      <c r="H1" s="47"/>
      <c r="I1" s="78"/>
      <c r="J1" s="8"/>
      <c r="CY1"/>
      <c r="CZ1"/>
      <c r="DA1"/>
      <c r="DB1"/>
      <c r="DC1"/>
      <c r="DD1"/>
      <c r="DE1"/>
      <c r="DF1"/>
      <c r="DG1"/>
      <c r="DH1"/>
      <c r="DI1"/>
      <c r="DJ1"/>
      <c r="DK1"/>
      <c r="DL1"/>
      <c r="DM1"/>
      <c r="DN1"/>
      <c r="DO1"/>
      <c r="DP1"/>
      <c r="DQ1"/>
      <c r="DR1"/>
      <c r="DS1"/>
      <c r="DT1"/>
      <c r="DU1"/>
      <c r="DV1"/>
      <c r="DW1"/>
      <c r="DX1"/>
      <c r="DY1"/>
      <c r="DZ1"/>
      <c r="EA1"/>
      <c r="EB1"/>
      <c r="EC1"/>
      <c r="ED1"/>
      <c r="EE1"/>
      <c r="EF1"/>
      <c r="EG1"/>
      <c r="EH1"/>
      <c r="EI1"/>
      <c r="EJ1"/>
      <c r="EK1"/>
      <c r="EL1"/>
      <c r="EM1"/>
      <c r="EN1"/>
      <c r="EO1"/>
      <c r="EP1"/>
      <c r="EQ1"/>
      <c r="ER1"/>
      <c r="ES1"/>
      <c r="ET1"/>
      <c r="EU1"/>
      <c r="EV1"/>
      <c r="EW1"/>
      <c r="EX1"/>
      <c r="EY1"/>
      <c r="EZ1"/>
      <c r="FA1"/>
      <c r="FB1"/>
      <c r="FC1"/>
      <c r="FD1"/>
      <c r="FE1"/>
      <c r="FF1"/>
      <c r="FG1"/>
      <c r="FH1"/>
      <c r="FI1"/>
      <c r="FJ1"/>
      <c r="FK1"/>
      <c r="FL1"/>
      <c r="FM1"/>
      <c r="FN1"/>
      <c r="FO1"/>
      <c r="FP1"/>
      <c r="FQ1"/>
      <c r="FR1"/>
      <c r="FS1"/>
      <c r="FT1"/>
      <c r="FU1"/>
      <c r="FV1"/>
      <c r="FW1"/>
      <c r="FX1"/>
      <c r="FY1"/>
      <c r="FZ1"/>
      <c r="GA1"/>
      <c r="GB1"/>
      <c r="GC1"/>
      <c r="GD1"/>
      <c r="GE1"/>
      <c r="GF1"/>
      <c r="GG1"/>
    </row>
    <row r="2" spans="1:189" s="9" customFormat="1" ht="16.5" x14ac:dyDescent="0.2">
      <c r="A2" s="43"/>
      <c r="B2" s="45"/>
      <c r="C2" s="45" t="s">
        <v>1</v>
      </c>
      <c r="D2" s="45"/>
      <c r="E2" s="46"/>
      <c r="F2" s="8"/>
      <c r="G2" s="8"/>
      <c r="H2" s="47"/>
      <c r="I2" s="78"/>
      <c r="J2" s="8"/>
      <c r="CY2"/>
      <c r="CZ2"/>
      <c r="DA2"/>
      <c r="DB2"/>
      <c r="DC2"/>
      <c r="DD2"/>
      <c r="DE2"/>
      <c r="DF2"/>
      <c r="DG2"/>
      <c r="DH2"/>
      <c r="DI2"/>
      <c r="DJ2"/>
      <c r="DK2"/>
      <c r="DL2"/>
      <c r="DM2"/>
      <c r="DN2"/>
      <c r="DO2"/>
      <c r="DP2"/>
      <c r="DQ2"/>
      <c r="DR2"/>
      <c r="DS2"/>
      <c r="DT2"/>
      <c r="DU2"/>
      <c r="DV2"/>
      <c r="DW2"/>
      <c r="DX2"/>
      <c r="DY2"/>
      <c r="DZ2"/>
      <c r="EA2"/>
      <c r="EB2"/>
      <c r="EC2"/>
      <c r="ED2"/>
      <c r="EE2"/>
      <c r="EF2"/>
      <c r="EG2"/>
      <c r="EH2"/>
      <c r="EI2"/>
      <c r="EJ2"/>
      <c r="EK2"/>
      <c r="EL2"/>
      <c r="EM2"/>
      <c r="EN2"/>
      <c r="EO2"/>
      <c r="EP2"/>
      <c r="EQ2"/>
      <c r="ER2"/>
      <c r="ES2"/>
      <c r="ET2"/>
      <c r="EU2"/>
      <c r="EV2"/>
      <c r="EW2"/>
      <c r="EX2"/>
      <c r="EY2"/>
      <c r="EZ2"/>
      <c r="FA2"/>
      <c r="FB2"/>
      <c r="FC2"/>
      <c r="FD2"/>
      <c r="FE2"/>
      <c r="FF2"/>
      <c r="FG2"/>
      <c r="FH2"/>
      <c r="FI2"/>
      <c r="FJ2"/>
      <c r="FK2"/>
      <c r="FL2"/>
      <c r="FM2"/>
      <c r="FN2"/>
      <c r="FO2"/>
      <c r="FP2"/>
      <c r="FQ2"/>
      <c r="FR2"/>
      <c r="FS2"/>
      <c r="FT2"/>
      <c r="FU2"/>
      <c r="FV2"/>
      <c r="FW2"/>
      <c r="FX2"/>
      <c r="FY2"/>
      <c r="FZ2"/>
      <c r="GA2"/>
      <c r="GB2"/>
      <c r="GC2"/>
      <c r="GD2"/>
      <c r="GE2"/>
      <c r="GF2"/>
    </row>
    <row r="3" spans="1:189" s="10" customFormat="1" ht="29.25" customHeight="1" x14ac:dyDescent="0.2">
      <c r="A3" s="79"/>
      <c r="B3" s="345" t="s">
        <v>198</v>
      </c>
      <c r="C3" s="345"/>
      <c r="D3" s="345"/>
      <c r="E3" s="80"/>
      <c r="F3" s="48"/>
      <c r="G3" s="81"/>
      <c r="H3" s="82"/>
      <c r="I3" s="83"/>
      <c r="J3" s="81"/>
      <c r="K3" s="9"/>
      <c r="L3" s="9"/>
      <c r="M3" s="9"/>
      <c r="N3" s="9"/>
      <c r="O3" s="9"/>
      <c r="CY3" s="84"/>
      <c r="CZ3" s="85"/>
      <c r="DA3" s="85"/>
      <c r="DB3" s="85"/>
      <c r="DC3" s="85"/>
      <c r="DD3" s="85"/>
      <c r="DE3" s="85"/>
      <c r="DF3" s="85"/>
      <c r="DG3" s="85"/>
      <c r="DH3" s="85"/>
      <c r="DI3" s="85"/>
      <c r="DJ3" s="85"/>
      <c r="DK3" s="85"/>
      <c r="DL3" s="85"/>
      <c r="DM3" s="85"/>
      <c r="DN3" s="85"/>
      <c r="DO3" s="85"/>
      <c r="DP3" s="85"/>
      <c r="DQ3" s="85"/>
      <c r="DR3" s="85"/>
      <c r="DS3" s="85"/>
      <c r="DT3" s="85"/>
      <c r="DU3" s="85"/>
      <c r="DV3" s="85"/>
      <c r="DW3" s="85"/>
      <c r="DX3" s="85"/>
      <c r="DY3" s="85"/>
      <c r="DZ3" s="85"/>
      <c r="EA3" s="85"/>
      <c r="EB3" s="85"/>
      <c r="EC3" s="85"/>
      <c r="ED3" s="85"/>
      <c r="EE3" s="85"/>
      <c r="EF3" s="85"/>
      <c r="EG3" s="85"/>
      <c r="EH3" s="85"/>
      <c r="EI3" s="85"/>
      <c r="EJ3" s="85"/>
      <c r="EK3" s="85"/>
      <c r="EL3" s="85"/>
      <c r="EM3" s="85"/>
      <c r="EN3" s="85"/>
      <c r="EO3" s="85"/>
      <c r="EP3" s="85"/>
      <c r="EQ3" s="85"/>
      <c r="ER3" s="85"/>
      <c r="ES3" s="85"/>
      <c r="ET3" s="85"/>
      <c r="EU3" s="85"/>
      <c r="EV3" s="85"/>
      <c r="EW3" s="85"/>
      <c r="EX3" s="85"/>
      <c r="EY3" s="85"/>
      <c r="EZ3" s="85"/>
      <c r="FA3" s="85"/>
      <c r="FB3" s="85"/>
      <c r="FC3" s="85"/>
      <c r="FD3" s="85"/>
      <c r="FE3" s="85"/>
      <c r="FF3" s="85"/>
      <c r="FG3" s="85"/>
      <c r="FH3" s="85"/>
      <c r="FI3" s="85"/>
      <c r="FJ3" s="85"/>
      <c r="FK3" s="85"/>
      <c r="FL3" s="85"/>
      <c r="FM3" s="85"/>
      <c r="FN3" s="85"/>
      <c r="FO3" s="85"/>
      <c r="FP3" s="85"/>
      <c r="FQ3" s="85"/>
      <c r="FR3" s="85"/>
      <c r="FS3" s="85"/>
      <c r="FT3" s="85"/>
      <c r="FU3" s="85"/>
      <c r="FV3" s="85"/>
      <c r="FW3" s="85"/>
      <c r="FX3" s="85"/>
      <c r="FY3" s="85"/>
      <c r="FZ3" s="85"/>
      <c r="GA3" s="85"/>
      <c r="GB3" s="85"/>
      <c r="GC3" s="85"/>
      <c r="GD3" s="85"/>
      <c r="GE3" s="85"/>
      <c r="GF3" s="85"/>
    </row>
    <row r="4" spans="1:189" s="11" customFormat="1" ht="51" x14ac:dyDescent="0.2">
      <c r="A4" s="86" t="s">
        <v>2</v>
      </c>
      <c r="B4" s="87" t="s">
        <v>3</v>
      </c>
      <c r="C4" s="88" t="s">
        <v>4</v>
      </c>
      <c r="D4" s="89" t="s">
        <v>5</v>
      </c>
      <c r="E4" s="90" t="s">
        <v>6</v>
      </c>
      <c r="F4" s="91" t="s">
        <v>7</v>
      </c>
      <c r="G4" s="92" t="s">
        <v>110</v>
      </c>
      <c r="H4" s="51" t="s">
        <v>199</v>
      </c>
      <c r="I4" s="93" t="s">
        <v>8</v>
      </c>
      <c r="J4" s="94" t="s">
        <v>9</v>
      </c>
      <c r="CP4" s="9"/>
      <c r="CQ4" s="9"/>
      <c r="CR4" s="9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</row>
    <row r="5" spans="1:189" s="9" customFormat="1" x14ac:dyDescent="0.2">
      <c r="A5" s="95">
        <v>1</v>
      </c>
      <c r="B5" s="334" t="s">
        <v>181</v>
      </c>
      <c r="C5" s="96" t="s">
        <v>10</v>
      </c>
      <c r="D5" s="97"/>
      <c r="E5" s="98">
        <v>26.71</v>
      </c>
      <c r="F5" s="99" t="e">
        <f t="shared" ref="F5:F57" si="0">+"#REF!#REF!"*E5</f>
        <v>#VALUE!</v>
      </c>
      <c r="G5" s="263"/>
      <c r="H5" s="77">
        <v>2</v>
      </c>
      <c r="I5" s="60"/>
      <c r="J5" s="100">
        <f t="shared" ref="J5:J36" si="1">+H5*I5</f>
        <v>0</v>
      </c>
      <c r="CP5" s="10"/>
      <c r="CQ5" s="10"/>
      <c r="CR5" s="10"/>
      <c r="CY5"/>
      <c r="CZ5"/>
      <c r="DA5"/>
      <c r="DB5"/>
      <c r="DC5"/>
      <c r="DD5"/>
      <c r="DE5"/>
      <c r="DF5"/>
      <c r="DG5"/>
      <c r="DH5"/>
      <c r="DI5"/>
      <c r="DJ5"/>
      <c r="DK5"/>
      <c r="DL5"/>
      <c r="DM5"/>
      <c r="DN5"/>
      <c r="DO5"/>
      <c r="DP5"/>
      <c r="DQ5"/>
      <c r="DR5"/>
      <c r="DS5"/>
      <c r="DT5"/>
      <c r="DU5"/>
      <c r="DV5"/>
      <c r="DW5"/>
      <c r="DX5"/>
      <c r="DY5"/>
      <c r="DZ5"/>
      <c r="EA5"/>
      <c r="EB5"/>
      <c r="EC5"/>
      <c r="ED5"/>
      <c r="EE5"/>
      <c r="EF5"/>
      <c r="EG5"/>
      <c r="EH5"/>
      <c r="EI5"/>
      <c r="EJ5"/>
      <c r="EK5"/>
      <c r="EL5"/>
      <c r="EM5"/>
      <c r="EN5"/>
      <c r="EO5"/>
      <c r="EP5"/>
      <c r="EQ5"/>
      <c r="ER5"/>
      <c r="ES5"/>
      <c r="ET5"/>
      <c r="EU5"/>
      <c r="EV5"/>
      <c r="EW5"/>
      <c r="EX5"/>
      <c r="EY5"/>
      <c r="EZ5"/>
      <c r="FA5"/>
      <c r="FB5"/>
      <c r="FC5"/>
      <c r="FD5"/>
      <c r="FE5"/>
      <c r="FF5"/>
      <c r="FG5"/>
      <c r="FH5"/>
      <c r="FI5"/>
      <c r="FJ5"/>
      <c r="FK5"/>
      <c r="FL5"/>
      <c r="FM5"/>
      <c r="FN5"/>
      <c r="FO5"/>
      <c r="FP5"/>
      <c r="FQ5"/>
      <c r="FR5"/>
      <c r="FS5"/>
      <c r="FT5"/>
      <c r="FU5"/>
      <c r="FV5"/>
      <c r="FW5"/>
      <c r="FX5"/>
      <c r="FY5"/>
      <c r="FZ5"/>
      <c r="GA5"/>
      <c r="GB5"/>
      <c r="GC5"/>
      <c r="GD5"/>
      <c r="GE5"/>
      <c r="GF5"/>
    </row>
    <row r="6" spans="1:189" s="9" customFormat="1" ht="14.25" x14ac:dyDescent="0.2">
      <c r="A6" s="95">
        <v>2</v>
      </c>
      <c r="B6" s="101" t="s">
        <v>105</v>
      </c>
      <c r="C6" s="96" t="s">
        <v>10</v>
      </c>
      <c r="D6" s="97"/>
      <c r="E6" s="98"/>
      <c r="F6" s="99"/>
      <c r="G6" s="263"/>
      <c r="H6" s="77">
        <v>3</v>
      </c>
      <c r="I6" s="60"/>
      <c r="J6" s="100">
        <f t="shared" si="1"/>
        <v>0</v>
      </c>
      <c r="CP6" s="10"/>
      <c r="CQ6" s="10"/>
      <c r="CR6" s="10"/>
      <c r="CY6"/>
      <c r="CZ6"/>
      <c r="DA6"/>
      <c r="DB6"/>
      <c r="DC6"/>
      <c r="DD6"/>
      <c r="DE6"/>
      <c r="DF6"/>
      <c r="DG6"/>
      <c r="DH6"/>
      <c r="DI6"/>
      <c r="DJ6"/>
      <c r="DK6"/>
      <c r="DL6"/>
      <c r="DM6"/>
      <c r="DN6"/>
      <c r="DO6"/>
      <c r="DP6"/>
      <c r="DQ6"/>
      <c r="DR6"/>
      <c r="DS6"/>
      <c r="DT6"/>
      <c r="DU6"/>
      <c r="DV6"/>
      <c r="DW6"/>
      <c r="DX6"/>
      <c r="DY6"/>
      <c r="DZ6"/>
      <c r="EA6"/>
      <c r="EB6"/>
      <c r="EC6"/>
      <c r="ED6"/>
      <c r="EE6"/>
      <c r="EF6"/>
      <c r="EG6"/>
      <c r="EH6"/>
      <c r="EI6"/>
      <c r="EJ6"/>
      <c r="EK6"/>
      <c r="EL6"/>
      <c r="EM6"/>
      <c r="EN6"/>
      <c r="EO6"/>
      <c r="EP6"/>
      <c r="EQ6"/>
      <c r="ER6"/>
      <c r="ES6"/>
      <c r="ET6"/>
      <c r="EU6"/>
      <c r="EV6"/>
      <c r="EW6"/>
      <c r="EX6"/>
      <c r="EY6"/>
      <c r="EZ6"/>
      <c r="FA6"/>
      <c r="FB6"/>
      <c r="FC6"/>
      <c r="FD6"/>
      <c r="FE6"/>
      <c r="FF6"/>
      <c r="FG6"/>
      <c r="FH6"/>
      <c r="FI6"/>
      <c r="FJ6"/>
      <c r="FK6"/>
      <c r="FL6"/>
      <c r="FM6"/>
      <c r="FN6"/>
      <c r="FO6"/>
      <c r="FP6"/>
      <c r="FQ6"/>
      <c r="FR6"/>
      <c r="FS6"/>
      <c r="FT6"/>
      <c r="FU6"/>
      <c r="FV6"/>
      <c r="FW6"/>
      <c r="FX6"/>
      <c r="FY6"/>
      <c r="FZ6"/>
      <c r="GA6"/>
      <c r="GB6"/>
      <c r="GC6"/>
      <c r="GD6"/>
      <c r="GE6"/>
      <c r="GF6"/>
    </row>
    <row r="7" spans="1:189" s="9" customFormat="1" ht="14.25" x14ac:dyDescent="0.2">
      <c r="A7" s="95">
        <v>3</v>
      </c>
      <c r="B7" s="101" t="s">
        <v>106</v>
      </c>
      <c r="C7" s="96" t="s">
        <v>10</v>
      </c>
      <c r="D7" s="97"/>
      <c r="E7" s="98"/>
      <c r="F7" s="99"/>
      <c r="G7" s="263"/>
      <c r="H7" s="77">
        <v>2</v>
      </c>
      <c r="I7" s="60"/>
      <c r="J7" s="100">
        <f t="shared" si="1"/>
        <v>0</v>
      </c>
      <c r="CP7" s="10"/>
      <c r="CQ7" s="10"/>
      <c r="CR7" s="10"/>
      <c r="CY7"/>
      <c r="CZ7"/>
      <c r="DA7"/>
      <c r="DB7"/>
      <c r="DC7"/>
      <c r="DD7"/>
      <c r="DE7"/>
      <c r="DF7"/>
      <c r="DG7"/>
      <c r="DH7"/>
      <c r="DI7"/>
      <c r="DJ7"/>
      <c r="DK7"/>
      <c r="DL7"/>
      <c r="DM7"/>
      <c r="DN7"/>
      <c r="DO7"/>
      <c r="DP7"/>
      <c r="DQ7"/>
      <c r="DR7"/>
      <c r="DS7"/>
      <c r="DT7"/>
      <c r="DU7"/>
      <c r="DV7"/>
      <c r="DW7"/>
      <c r="DX7"/>
      <c r="DY7"/>
      <c r="DZ7"/>
      <c r="EA7"/>
      <c r="EB7"/>
      <c r="EC7"/>
      <c r="ED7"/>
      <c r="EE7"/>
      <c r="EF7"/>
      <c r="EG7"/>
      <c r="EH7"/>
      <c r="EI7"/>
      <c r="EJ7"/>
      <c r="EK7"/>
      <c r="EL7"/>
      <c r="EM7"/>
      <c r="EN7"/>
      <c r="EO7"/>
      <c r="EP7"/>
      <c r="EQ7"/>
      <c r="ER7"/>
      <c r="ES7"/>
      <c r="ET7"/>
      <c r="EU7"/>
      <c r="EV7"/>
      <c r="EW7"/>
      <c r="EX7"/>
      <c r="EY7"/>
      <c r="EZ7"/>
      <c r="FA7"/>
      <c r="FB7"/>
      <c r="FC7"/>
      <c r="FD7"/>
      <c r="FE7"/>
      <c r="FF7"/>
      <c r="FG7"/>
      <c r="FH7"/>
      <c r="FI7"/>
      <c r="FJ7"/>
      <c r="FK7"/>
      <c r="FL7"/>
      <c r="FM7"/>
      <c r="FN7"/>
      <c r="FO7"/>
      <c r="FP7"/>
      <c r="FQ7"/>
      <c r="FR7"/>
      <c r="FS7"/>
      <c r="FT7"/>
      <c r="FU7"/>
      <c r="FV7"/>
      <c r="FW7"/>
      <c r="FX7"/>
      <c r="FY7"/>
      <c r="FZ7"/>
      <c r="GA7"/>
      <c r="GB7"/>
      <c r="GC7"/>
      <c r="GD7"/>
      <c r="GE7"/>
      <c r="GF7"/>
    </row>
    <row r="8" spans="1:189" s="9" customFormat="1" ht="42.75" x14ac:dyDescent="0.2">
      <c r="A8" s="95">
        <v>4</v>
      </c>
      <c r="B8" s="101" t="s">
        <v>11</v>
      </c>
      <c r="C8" s="96" t="s">
        <v>10</v>
      </c>
      <c r="D8" s="97"/>
      <c r="E8" s="98">
        <v>25.474499999999999</v>
      </c>
      <c r="F8" s="99" t="e">
        <f t="shared" si="0"/>
        <v>#VALUE!</v>
      </c>
      <c r="G8" s="263"/>
      <c r="H8" s="77">
        <v>5</v>
      </c>
      <c r="I8" s="60"/>
      <c r="J8" s="100">
        <f t="shared" si="1"/>
        <v>0</v>
      </c>
      <c r="CP8" s="10"/>
      <c r="CQ8" s="10"/>
      <c r="CR8" s="10"/>
      <c r="CY8"/>
      <c r="CZ8"/>
      <c r="DA8"/>
      <c r="DB8"/>
      <c r="DC8"/>
      <c r="DD8"/>
      <c r="DE8"/>
      <c r="DF8"/>
      <c r="DG8"/>
      <c r="DH8"/>
      <c r="DI8"/>
      <c r="DJ8"/>
      <c r="DK8"/>
      <c r="DL8"/>
      <c r="DM8"/>
      <c r="DN8"/>
      <c r="DO8"/>
      <c r="DP8"/>
      <c r="DQ8"/>
      <c r="DR8"/>
      <c r="DS8"/>
      <c r="DT8"/>
      <c r="DU8"/>
      <c r="DV8"/>
      <c r="DW8"/>
      <c r="DX8"/>
      <c r="DY8"/>
      <c r="DZ8"/>
      <c r="EA8"/>
      <c r="EB8"/>
      <c r="EC8"/>
      <c r="ED8"/>
      <c r="EE8"/>
      <c r="EF8"/>
      <c r="EG8"/>
      <c r="EH8"/>
      <c r="EI8"/>
      <c r="EJ8"/>
      <c r="EK8"/>
      <c r="EL8"/>
      <c r="EM8"/>
      <c r="EN8"/>
      <c r="EO8"/>
      <c r="EP8"/>
      <c r="EQ8"/>
      <c r="ER8"/>
      <c r="ES8"/>
      <c r="ET8"/>
      <c r="EU8"/>
      <c r="EV8"/>
      <c r="EW8"/>
      <c r="EX8"/>
      <c r="EY8"/>
      <c r="EZ8"/>
      <c r="FA8"/>
      <c r="FB8"/>
      <c r="FC8"/>
      <c r="FD8"/>
      <c r="FE8"/>
      <c r="FF8"/>
      <c r="FG8"/>
      <c r="FH8"/>
      <c r="FI8"/>
      <c r="FJ8"/>
      <c r="FK8"/>
      <c r="FL8"/>
      <c r="FM8"/>
      <c r="FN8"/>
      <c r="FO8"/>
      <c r="FP8"/>
      <c r="FQ8"/>
      <c r="FR8"/>
      <c r="FS8"/>
      <c r="FT8"/>
      <c r="FU8"/>
      <c r="FV8"/>
      <c r="FW8"/>
      <c r="FX8"/>
      <c r="FY8"/>
      <c r="FZ8"/>
      <c r="GA8"/>
      <c r="GB8"/>
      <c r="GC8"/>
      <c r="GD8"/>
      <c r="GE8"/>
      <c r="GF8"/>
    </row>
    <row r="9" spans="1:189" s="9" customFormat="1" ht="18.600000000000001" customHeight="1" x14ac:dyDescent="0.2">
      <c r="A9" s="95">
        <v>5</v>
      </c>
      <c r="B9" s="101" t="s">
        <v>12</v>
      </c>
      <c r="C9" s="96" t="s">
        <v>10</v>
      </c>
      <c r="D9" s="97"/>
      <c r="E9" s="98">
        <v>8.8127999999999993</v>
      </c>
      <c r="F9" s="99" t="e">
        <f t="shared" si="0"/>
        <v>#VALUE!</v>
      </c>
      <c r="G9" s="263"/>
      <c r="H9" s="77">
        <v>2</v>
      </c>
      <c r="I9" s="60"/>
      <c r="J9" s="100">
        <f t="shared" si="1"/>
        <v>0</v>
      </c>
      <c r="CW9"/>
      <c r="CX9"/>
      <c r="CY9"/>
      <c r="CZ9"/>
      <c r="DA9"/>
      <c r="DB9"/>
      <c r="DC9"/>
      <c r="DD9"/>
      <c r="DE9"/>
      <c r="DF9"/>
      <c r="DG9"/>
      <c r="DH9"/>
      <c r="DI9"/>
      <c r="DJ9"/>
      <c r="DK9"/>
      <c r="DL9"/>
      <c r="DM9"/>
      <c r="DN9"/>
      <c r="DO9"/>
      <c r="DP9"/>
      <c r="DQ9"/>
      <c r="DR9"/>
      <c r="DS9"/>
      <c r="DT9"/>
      <c r="DU9"/>
      <c r="DV9"/>
      <c r="DW9"/>
      <c r="DX9"/>
      <c r="DY9"/>
      <c r="DZ9"/>
      <c r="EA9"/>
      <c r="EB9"/>
      <c r="EC9"/>
      <c r="ED9"/>
      <c r="EE9"/>
      <c r="EF9"/>
      <c r="EG9"/>
      <c r="EH9"/>
      <c r="EI9"/>
      <c r="EJ9"/>
      <c r="EK9"/>
      <c r="EL9"/>
      <c r="EM9"/>
      <c r="EN9"/>
      <c r="EO9"/>
      <c r="EP9"/>
      <c r="EQ9"/>
      <c r="ER9"/>
      <c r="ES9"/>
      <c r="ET9"/>
      <c r="EU9"/>
      <c r="EV9"/>
      <c r="EW9"/>
      <c r="EX9"/>
      <c r="EY9"/>
      <c r="EZ9"/>
      <c r="FA9"/>
      <c r="FB9"/>
      <c r="FC9"/>
      <c r="FD9"/>
      <c r="FE9"/>
      <c r="FF9"/>
      <c r="FG9"/>
      <c r="FH9"/>
      <c r="FI9"/>
      <c r="FJ9"/>
      <c r="FK9"/>
      <c r="FL9"/>
      <c r="FM9"/>
      <c r="FN9"/>
      <c r="FO9"/>
      <c r="FP9"/>
      <c r="FQ9"/>
      <c r="FR9"/>
      <c r="FS9"/>
      <c r="FT9"/>
      <c r="FU9"/>
      <c r="FV9"/>
      <c r="FW9"/>
      <c r="FX9"/>
      <c r="FY9"/>
      <c r="FZ9"/>
      <c r="GA9"/>
      <c r="GB9"/>
      <c r="GC9"/>
      <c r="GD9"/>
      <c r="GE9"/>
      <c r="GF9"/>
    </row>
    <row r="10" spans="1:189" s="15" customFormat="1" ht="17.45" customHeight="1" x14ac:dyDescent="0.2">
      <c r="A10" s="95">
        <v>6</v>
      </c>
      <c r="B10" s="101" t="s">
        <v>13</v>
      </c>
      <c r="C10" s="96" t="s">
        <v>10</v>
      </c>
      <c r="D10" s="97"/>
      <c r="E10" s="98"/>
      <c r="F10" s="99"/>
      <c r="G10" s="263"/>
      <c r="H10" s="102">
        <v>6</v>
      </c>
      <c r="I10" s="103"/>
      <c r="J10" s="104">
        <f t="shared" si="1"/>
        <v>0</v>
      </c>
      <c r="CW10" s="105"/>
      <c r="CX10" s="105"/>
      <c r="CY10" s="105"/>
      <c r="CZ10" s="105"/>
      <c r="DA10" s="105"/>
      <c r="DB10" s="105"/>
      <c r="DC10" s="105"/>
      <c r="DD10" s="105"/>
      <c r="DE10" s="105"/>
      <c r="DF10" s="105"/>
      <c r="DG10" s="105"/>
      <c r="DH10" s="105"/>
      <c r="DI10" s="105"/>
      <c r="DJ10" s="105"/>
      <c r="DK10" s="105"/>
      <c r="DL10" s="105"/>
      <c r="DM10" s="105"/>
      <c r="DN10" s="105"/>
      <c r="DO10" s="105"/>
      <c r="DP10" s="105"/>
      <c r="DQ10" s="105"/>
      <c r="DR10" s="105"/>
      <c r="DS10" s="105"/>
      <c r="DT10" s="105"/>
      <c r="DU10" s="105"/>
      <c r="DV10" s="105"/>
      <c r="DW10" s="105"/>
      <c r="DX10" s="105"/>
      <c r="DY10" s="105"/>
      <c r="DZ10" s="105"/>
      <c r="EA10" s="105"/>
      <c r="EB10" s="105"/>
      <c r="EC10" s="105"/>
      <c r="ED10" s="105"/>
      <c r="EE10" s="105"/>
      <c r="EF10" s="105"/>
      <c r="EG10" s="105"/>
      <c r="EH10" s="105"/>
      <c r="EI10" s="105"/>
      <c r="EJ10" s="105"/>
      <c r="EK10" s="105"/>
      <c r="EL10" s="105"/>
      <c r="EM10" s="105"/>
      <c r="EN10" s="105"/>
      <c r="EO10" s="105"/>
      <c r="EP10" s="105"/>
      <c r="EQ10" s="105"/>
      <c r="ER10" s="105"/>
      <c r="ES10" s="105"/>
      <c r="ET10" s="105"/>
      <c r="EU10" s="105"/>
      <c r="EV10" s="105"/>
      <c r="EW10" s="105"/>
      <c r="EX10" s="105"/>
      <c r="EY10" s="105"/>
      <c r="EZ10" s="105"/>
      <c r="FA10" s="105"/>
      <c r="FB10" s="105"/>
      <c r="FC10" s="105"/>
      <c r="FD10" s="105"/>
      <c r="FE10" s="105"/>
      <c r="FF10" s="105"/>
      <c r="FG10" s="105"/>
      <c r="FH10" s="105"/>
      <c r="FI10" s="105"/>
      <c r="FJ10" s="105"/>
      <c r="FK10" s="105"/>
      <c r="FL10" s="105"/>
      <c r="FM10" s="105"/>
      <c r="FN10" s="105"/>
      <c r="FO10" s="105"/>
      <c r="FP10" s="105"/>
      <c r="FQ10" s="105"/>
      <c r="FR10" s="105"/>
      <c r="FS10" s="105"/>
      <c r="FT10" s="105"/>
      <c r="FU10" s="105"/>
      <c r="FV10" s="105"/>
      <c r="FW10" s="105"/>
      <c r="FX10" s="105"/>
      <c r="FY10" s="105"/>
      <c r="FZ10" s="105"/>
      <c r="GA10" s="105"/>
      <c r="GB10" s="105"/>
      <c r="GC10" s="105"/>
      <c r="GD10" s="105"/>
      <c r="GE10" s="105"/>
      <c r="GF10" s="105"/>
    </row>
    <row r="11" spans="1:189" s="15" customFormat="1" ht="17.45" customHeight="1" x14ac:dyDescent="0.2">
      <c r="A11" s="95">
        <v>7</v>
      </c>
      <c r="B11" s="106" t="s">
        <v>113</v>
      </c>
      <c r="C11" s="107" t="s">
        <v>10</v>
      </c>
      <c r="D11" s="108"/>
      <c r="E11" s="109"/>
      <c r="F11" s="110"/>
      <c r="G11" s="264"/>
      <c r="H11" s="59">
        <v>10</v>
      </c>
      <c r="I11" s="111"/>
      <c r="J11" s="58">
        <f t="shared" si="1"/>
        <v>0</v>
      </c>
    </row>
    <row r="12" spans="1:189" s="15" customFormat="1" ht="17.45" customHeight="1" x14ac:dyDescent="0.2">
      <c r="A12" s="95">
        <v>8</v>
      </c>
      <c r="B12" s="106" t="s">
        <v>130</v>
      </c>
      <c r="C12" s="107" t="s">
        <v>10</v>
      </c>
      <c r="D12" s="108"/>
      <c r="E12" s="109"/>
      <c r="F12" s="110"/>
      <c r="G12" s="264"/>
      <c r="H12" s="59">
        <v>1</v>
      </c>
      <c r="I12" s="111"/>
      <c r="J12" s="58">
        <f t="shared" si="1"/>
        <v>0</v>
      </c>
    </row>
    <row r="13" spans="1:189" s="15" customFormat="1" ht="26.1" customHeight="1" x14ac:dyDescent="0.2">
      <c r="A13" s="95">
        <v>9</v>
      </c>
      <c r="B13" s="106" t="s">
        <v>132</v>
      </c>
      <c r="C13" s="107" t="s">
        <v>10</v>
      </c>
      <c r="D13" s="108"/>
      <c r="E13" s="109"/>
      <c r="F13" s="110"/>
      <c r="G13" s="264"/>
      <c r="H13" s="59">
        <v>1</v>
      </c>
      <c r="I13" s="111"/>
      <c r="J13" s="58">
        <f t="shared" si="1"/>
        <v>0</v>
      </c>
    </row>
    <row r="14" spans="1:189" s="16" customFormat="1" ht="14.25" x14ac:dyDescent="0.2">
      <c r="A14" s="95">
        <v>10</v>
      </c>
      <c r="B14" s="106" t="s">
        <v>14</v>
      </c>
      <c r="C14" s="107" t="s">
        <v>10</v>
      </c>
      <c r="D14" s="108"/>
      <c r="E14" s="109">
        <v>0.27540000000000003</v>
      </c>
      <c r="F14" s="110" t="e">
        <f t="shared" si="0"/>
        <v>#VALUE!</v>
      </c>
      <c r="G14" s="264"/>
      <c r="H14" s="59">
        <v>10</v>
      </c>
      <c r="I14" s="60"/>
      <c r="J14" s="58">
        <f t="shared" si="1"/>
        <v>0</v>
      </c>
      <c r="K14" s="15"/>
      <c r="L14" s="15"/>
      <c r="M14" s="15"/>
      <c r="N14" s="15"/>
      <c r="O14" s="15"/>
      <c r="P14" s="15"/>
      <c r="Q14" s="15"/>
      <c r="R14" s="15"/>
      <c r="S14" s="15"/>
      <c r="T14" s="15"/>
      <c r="U14" s="15"/>
      <c r="V14" s="15"/>
      <c r="W14" s="15"/>
      <c r="X14" s="15"/>
      <c r="Y14" s="15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5"/>
      <c r="AM14" s="15"/>
      <c r="AN14" s="15"/>
      <c r="AO14" s="15"/>
      <c r="AP14" s="15"/>
      <c r="AQ14" s="15"/>
      <c r="AR14" s="15"/>
      <c r="AS14" s="15"/>
      <c r="AT14" s="15"/>
      <c r="AU14" s="15"/>
      <c r="AV14" s="15"/>
      <c r="AW14" s="15"/>
      <c r="AX14" s="15"/>
      <c r="AY14" s="15"/>
      <c r="AZ14" s="15"/>
      <c r="BA14" s="15"/>
      <c r="BB14" s="15"/>
      <c r="BC14" s="15"/>
      <c r="BD14" s="15"/>
      <c r="BE14" s="15"/>
      <c r="BF14" s="15"/>
      <c r="BG14" s="15"/>
      <c r="BH14" s="15"/>
      <c r="BI14" s="15"/>
      <c r="BJ14" s="15"/>
      <c r="BK14" s="15"/>
      <c r="BL14" s="15"/>
      <c r="BM14" s="15"/>
      <c r="BN14" s="15"/>
      <c r="BO14" s="15"/>
      <c r="BP14" s="15"/>
      <c r="BQ14" s="15"/>
      <c r="BR14" s="15"/>
      <c r="BS14" s="15"/>
      <c r="BT14" s="15"/>
      <c r="BU14" s="15"/>
      <c r="BV14" s="15"/>
      <c r="BW14" s="15"/>
      <c r="BX14" s="15"/>
      <c r="BY14" s="15"/>
      <c r="BZ14" s="15"/>
      <c r="CA14" s="15"/>
      <c r="CB14" s="15"/>
    </row>
    <row r="15" spans="1:189" s="16" customFormat="1" ht="16.7" customHeight="1" x14ac:dyDescent="0.2">
      <c r="A15" s="95">
        <v>11</v>
      </c>
      <c r="B15" s="106" t="s">
        <v>15</v>
      </c>
      <c r="C15" s="107" t="s">
        <v>10</v>
      </c>
      <c r="D15" s="108"/>
      <c r="E15" s="109">
        <v>0.12393000000000001</v>
      </c>
      <c r="F15" s="110" t="e">
        <f t="shared" si="0"/>
        <v>#VALUE!</v>
      </c>
      <c r="G15" s="264"/>
      <c r="H15" s="69">
        <v>500</v>
      </c>
      <c r="I15" s="112"/>
      <c r="J15" s="65">
        <f t="shared" si="1"/>
        <v>0</v>
      </c>
      <c r="K15" s="15"/>
      <c r="L15" s="15"/>
      <c r="M15" s="15"/>
      <c r="N15" s="15"/>
      <c r="O15" s="15"/>
      <c r="P15" s="15"/>
      <c r="Q15" s="15"/>
      <c r="R15" s="15"/>
      <c r="S15" s="15"/>
      <c r="T15" s="15"/>
      <c r="U15" s="15"/>
      <c r="V15" s="15"/>
      <c r="W15" s="15"/>
      <c r="X15" s="15"/>
      <c r="Y15" s="15"/>
      <c r="Z15" s="15"/>
      <c r="AA15" s="15"/>
      <c r="AB15" s="15"/>
      <c r="AC15" s="15"/>
      <c r="AD15" s="15"/>
      <c r="AE15" s="15"/>
      <c r="AF15" s="15"/>
      <c r="AG15" s="15"/>
      <c r="AH15" s="15"/>
      <c r="AI15" s="15"/>
      <c r="AJ15" s="15"/>
      <c r="AK15" s="15"/>
      <c r="AL15" s="15"/>
      <c r="AM15" s="15"/>
      <c r="AN15" s="15"/>
      <c r="AO15" s="15"/>
      <c r="AP15" s="15"/>
      <c r="AQ15" s="15"/>
      <c r="AR15" s="15"/>
      <c r="AS15" s="15"/>
      <c r="AT15" s="15"/>
      <c r="AU15" s="15"/>
      <c r="AV15" s="15"/>
      <c r="AW15" s="15"/>
      <c r="AX15" s="15"/>
      <c r="AY15" s="15"/>
      <c r="AZ15" s="15"/>
      <c r="BA15" s="15"/>
      <c r="BB15" s="15"/>
      <c r="BC15" s="15"/>
      <c r="BD15" s="15"/>
      <c r="BE15" s="15"/>
      <c r="BF15" s="15"/>
      <c r="BG15" s="15"/>
      <c r="BH15" s="15"/>
      <c r="BI15" s="15"/>
      <c r="BJ15" s="15"/>
      <c r="BK15" s="15"/>
      <c r="BL15" s="15"/>
      <c r="BM15" s="15"/>
      <c r="BN15" s="15"/>
      <c r="BO15" s="15"/>
      <c r="BP15" s="15"/>
      <c r="BQ15" s="15"/>
      <c r="BR15" s="15"/>
      <c r="BS15" s="15"/>
      <c r="BT15" s="15"/>
      <c r="BU15" s="15"/>
      <c r="BV15" s="15"/>
      <c r="BW15" s="15"/>
      <c r="BX15" s="15"/>
      <c r="BY15" s="15"/>
      <c r="BZ15" s="15"/>
      <c r="CA15" s="15"/>
      <c r="CB15" s="15"/>
    </row>
    <row r="16" spans="1:189" s="16" customFormat="1" ht="18" customHeight="1" x14ac:dyDescent="0.2">
      <c r="A16" s="95">
        <v>12</v>
      </c>
      <c r="B16" s="106" t="s">
        <v>153</v>
      </c>
      <c r="C16" s="107" t="s">
        <v>10</v>
      </c>
      <c r="D16" s="108"/>
      <c r="E16" s="109"/>
      <c r="F16" s="110"/>
      <c r="G16" s="264"/>
      <c r="H16" s="77">
        <v>20</v>
      </c>
      <c r="I16" s="60"/>
      <c r="J16" s="113">
        <f t="shared" si="1"/>
        <v>0</v>
      </c>
      <c r="K16" s="15"/>
      <c r="L16" s="15"/>
      <c r="M16" s="15"/>
      <c r="N16" s="15"/>
      <c r="O16" s="15"/>
      <c r="P16" s="15"/>
      <c r="Q16" s="15"/>
      <c r="R16" s="15"/>
      <c r="S16" s="15"/>
      <c r="T16" s="15"/>
      <c r="U16" s="15"/>
      <c r="V16" s="15"/>
      <c r="W16" s="15"/>
      <c r="X16" s="15"/>
      <c r="Y16" s="15"/>
      <c r="Z16" s="15"/>
      <c r="AA16" s="15"/>
      <c r="AB16" s="15"/>
      <c r="AC16" s="15"/>
      <c r="AD16" s="15"/>
      <c r="AE16" s="15"/>
      <c r="AF16" s="15"/>
      <c r="AG16" s="15"/>
      <c r="AH16" s="15"/>
      <c r="AI16" s="15"/>
      <c r="AJ16" s="15"/>
      <c r="AK16" s="15"/>
      <c r="AL16" s="15"/>
      <c r="AM16" s="15"/>
      <c r="AN16" s="15"/>
      <c r="AO16" s="15"/>
      <c r="AP16" s="15"/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  <c r="BB16" s="15"/>
      <c r="BC16" s="15"/>
      <c r="BD16" s="15"/>
      <c r="BE16" s="15"/>
      <c r="BF16" s="15"/>
      <c r="BG16" s="15"/>
      <c r="BH16" s="15"/>
      <c r="BI16" s="15"/>
      <c r="BJ16" s="15"/>
      <c r="BK16" s="15"/>
      <c r="BL16" s="15"/>
      <c r="BM16" s="15"/>
      <c r="BN16" s="15"/>
      <c r="BO16" s="15"/>
      <c r="BP16" s="15"/>
      <c r="BQ16" s="15"/>
      <c r="BR16" s="15"/>
      <c r="BS16" s="15"/>
      <c r="BT16" s="15"/>
      <c r="BU16" s="15"/>
      <c r="BV16" s="15"/>
      <c r="BW16" s="15"/>
      <c r="BX16" s="15"/>
      <c r="BY16" s="15"/>
      <c r="BZ16" s="15"/>
      <c r="CA16" s="15"/>
      <c r="CB16" s="15"/>
    </row>
    <row r="17" spans="1:80" s="16" customFormat="1" ht="18.600000000000001" customHeight="1" x14ac:dyDescent="0.2">
      <c r="A17" s="95">
        <v>13</v>
      </c>
      <c r="B17" s="106" t="s">
        <v>152</v>
      </c>
      <c r="C17" s="107" t="s">
        <v>16</v>
      </c>
      <c r="D17" s="108"/>
      <c r="E17" s="109"/>
      <c r="F17" s="110"/>
      <c r="G17" s="264"/>
      <c r="H17" s="77">
        <v>500</v>
      </c>
      <c r="I17" s="60"/>
      <c r="J17" s="113">
        <f t="shared" si="1"/>
        <v>0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5"/>
      <c r="V17" s="15"/>
      <c r="W17" s="15"/>
      <c r="X17" s="15"/>
      <c r="Y17" s="15"/>
      <c r="Z17" s="15"/>
      <c r="AA17" s="15"/>
      <c r="AB17" s="15"/>
      <c r="AC17" s="15"/>
      <c r="AD17" s="15"/>
      <c r="AE17" s="15"/>
      <c r="AF17" s="15"/>
      <c r="AG17" s="15"/>
      <c r="AH17" s="15"/>
      <c r="AI17" s="15"/>
      <c r="AJ17" s="15"/>
      <c r="AK17" s="15"/>
      <c r="AL17" s="15"/>
      <c r="AM17" s="15"/>
      <c r="AN17" s="15"/>
      <c r="AO17" s="15"/>
      <c r="AP17" s="15"/>
      <c r="AQ17" s="15"/>
      <c r="AR17" s="15"/>
      <c r="AS17" s="15"/>
      <c r="AT17" s="15"/>
      <c r="AU17" s="15"/>
      <c r="AV17" s="15"/>
      <c r="AW17" s="15"/>
      <c r="AX17" s="15"/>
      <c r="AY17" s="15"/>
      <c r="AZ17" s="15"/>
      <c r="BA17" s="15"/>
      <c r="BB17" s="15"/>
      <c r="BC17" s="15"/>
      <c r="BD17" s="15"/>
      <c r="BE17" s="15"/>
      <c r="BF17" s="15"/>
      <c r="BG17" s="15"/>
      <c r="BH17" s="15"/>
      <c r="BI17" s="15"/>
      <c r="BJ17" s="15"/>
      <c r="BK17" s="15"/>
      <c r="BL17" s="15"/>
      <c r="BM17" s="15"/>
      <c r="BN17" s="15"/>
      <c r="BO17" s="15"/>
      <c r="BP17" s="15"/>
      <c r="BQ17" s="15"/>
      <c r="BR17" s="15"/>
      <c r="BS17" s="15"/>
      <c r="BT17" s="15"/>
      <c r="BU17" s="15"/>
      <c r="BV17" s="15"/>
      <c r="BW17" s="15"/>
      <c r="BX17" s="15"/>
      <c r="BY17" s="15"/>
      <c r="BZ17" s="15"/>
      <c r="CA17" s="15"/>
      <c r="CB17" s="15"/>
    </row>
    <row r="18" spans="1:80" s="16" customFormat="1" ht="14.25" x14ac:dyDescent="0.2">
      <c r="A18" s="95">
        <v>14</v>
      </c>
      <c r="B18" s="114" t="s">
        <v>17</v>
      </c>
      <c r="C18" s="107" t="s">
        <v>10</v>
      </c>
      <c r="D18" s="108"/>
      <c r="E18" s="109">
        <v>0.55080000000000007</v>
      </c>
      <c r="F18" s="110" t="e">
        <f t="shared" si="0"/>
        <v>#VALUE!</v>
      </c>
      <c r="G18" s="264"/>
      <c r="H18" s="115">
        <v>10</v>
      </c>
      <c r="I18" s="60"/>
      <c r="J18" s="113">
        <f t="shared" si="1"/>
        <v>0</v>
      </c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15"/>
      <c r="V18" s="15"/>
      <c r="W18" s="15"/>
      <c r="X18" s="15"/>
      <c r="Y18" s="15"/>
      <c r="Z18" s="15"/>
      <c r="AA18" s="15"/>
      <c r="AB18" s="15"/>
      <c r="AC18" s="15"/>
      <c r="AD18" s="15"/>
      <c r="AE18" s="15"/>
      <c r="AF18" s="15"/>
      <c r="AG18" s="15"/>
      <c r="AH18" s="15"/>
      <c r="AI18" s="15"/>
      <c r="AJ18" s="15"/>
      <c r="AK18" s="15"/>
      <c r="AL18" s="15"/>
      <c r="AM18" s="15"/>
      <c r="AN18" s="15"/>
      <c r="AO18" s="15"/>
      <c r="AP18" s="15"/>
      <c r="AQ18" s="15"/>
      <c r="AR18" s="15"/>
      <c r="AS18" s="15"/>
      <c r="AT18" s="15"/>
      <c r="AU18" s="15"/>
      <c r="AV18" s="15"/>
      <c r="AW18" s="15"/>
      <c r="AX18" s="15"/>
      <c r="AY18" s="15"/>
      <c r="AZ18" s="15"/>
      <c r="BA18" s="15"/>
      <c r="BB18" s="15"/>
      <c r="BC18" s="15"/>
      <c r="BD18" s="15"/>
      <c r="BE18" s="15"/>
      <c r="BF18" s="15"/>
      <c r="BG18" s="15"/>
      <c r="BH18" s="15"/>
      <c r="BI18" s="15"/>
      <c r="BJ18" s="15"/>
      <c r="BK18" s="15"/>
      <c r="BL18" s="15"/>
      <c r="BM18" s="15"/>
      <c r="BN18" s="15"/>
      <c r="BO18" s="15"/>
      <c r="BP18" s="15"/>
      <c r="BQ18" s="15"/>
      <c r="BR18" s="15"/>
      <c r="BS18" s="15"/>
      <c r="BT18" s="15"/>
      <c r="BU18" s="15"/>
      <c r="BV18" s="15"/>
      <c r="BW18" s="15"/>
      <c r="BX18" s="15"/>
      <c r="BY18" s="15"/>
      <c r="BZ18" s="15"/>
      <c r="CA18" s="15"/>
      <c r="CB18" s="15"/>
    </row>
    <row r="19" spans="1:80" s="17" customFormat="1" ht="18.600000000000001" customHeight="1" x14ac:dyDescent="0.2">
      <c r="A19" s="95">
        <v>15</v>
      </c>
      <c r="B19" s="106" t="s">
        <v>18</v>
      </c>
      <c r="C19" s="107" t="s">
        <v>10</v>
      </c>
      <c r="D19" s="108"/>
      <c r="E19" s="116"/>
      <c r="F19" s="117"/>
      <c r="G19" s="264"/>
      <c r="H19" s="77">
        <v>1000</v>
      </c>
      <c r="I19" s="60"/>
      <c r="J19" s="113">
        <f t="shared" si="1"/>
        <v>0</v>
      </c>
      <c r="K19" s="18"/>
      <c r="L19" s="18"/>
      <c r="M19" s="18"/>
      <c r="N19" s="18"/>
      <c r="O19" s="18"/>
      <c r="P19" s="18"/>
      <c r="Q19" s="18"/>
      <c r="R19" s="18"/>
      <c r="S19" s="18"/>
      <c r="T19" s="18"/>
      <c r="U19" s="18"/>
      <c r="V19" s="18"/>
      <c r="W19" s="18"/>
      <c r="X19" s="18"/>
      <c r="Y19" s="18"/>
      <c r="Z19" s="18"/>
      <c r="AA19" s="18"/>
      <c r="AB19" s="18"/>
      <c r="AC19" s="18"/>
      <c r="AD19" s="18"/>
      <c r="AE19" s="18"/>
      <c r="AF19" s="18"/>
      <c r="AG19" s="18"/>
      <c r="AH19" s="18"/>
      <c r="AI19" s="18"/>
      <c r="AJ19" s="18"/>
      <c r="AK19" s="18"/>
      <c r="AL19" s="18"/>
      <c r="AM19" s="18"/>
      <c r="AN19" s="18"/>
      <c r="AO19" s="18"/>
      <c r="AP19" s="18"/>
      <c r="AQ19" s="18"/>
      <c r="AR19" s="18"/>
      <c r="AS19" s="18"/>
      <c r="AT19" s="18"/>
      <c r="AU19" s="18"/>
      <c r="AV19" s="18"/>
      <c r="AW19" s="18"/>
      <c r="AX19" s="18"/>
      <c r="AY19" s="18"/>
      <c r="AZ19" s="18"/>
      <c r="BA19" s="18"/>
      <c r="BB19" s="18"/>
      <c r="BC19" s="18"/>
      <c r="BD19" s="18"/>
      <c r="BE19" s="18"/>
      <c r="BF19" s="18"/>
      <c r="BG19" s="18"/>
      <c r="BH19" s="18"/>
      <c r="BI19" s="18"/>
      <c r="BJ19" s="18"/>
      <c r="BK19" s="18"/>
      <c r="BL19" s="18"/>
      <c r="BM19" s="18"/>
      <c r="BN19" s="18"/>
      <c r="BO19" s="18"/>
      <c r="BP19" s="18"/>
      <c r="BQ19" s="18"/>
      <c r="BR19" s="18"/>
      <c r="BS19" s="18"/>
      <c r="BT19" s="18"/>
      <c r="BU19" s="18"/>
      <c r="BV19" s="18"/>
      <c r="BW19" s="18"/>
      <c r="BX19" s="18"/>
      <c r="BY19" s="18"/>
      <c r="BZ19" s="18"/>
      <c r="CA19" s="18"/>
      <c r="CB19" s="18"/>
    </row>
    <row r="20" spans="1:80" s="17" customFormat="1" ht="22.35" customHeight="1" x14ac:dyDescent="0.2">
      <c r="A20" s="95">
        <v>16</v>
      </c>
      <c r="B20" s="106" t="s">
        <v>117</v>
      </c>
      <c r="C20" s="107" t="s">
        <v>10</v>
      </c>
      <c r="D20" s="108"/>
      <c r="E20" s="116"/>
      <c r="F20" s="117"/>
      <c r="G20" s="264"/>
      <c r="H20" s="77">
        <v>100</v>
      </c>
      <c r="I20" s="60"/>
      <c r="J20" s="113">
        <f t="shared" si="1"/>
        <v>0</v>
      </c>
      <c r="K20" s="18"/>
      <c r="L20" s="18"/>
      <c r="M20" s="18"/>
      <c r="N20" s="18"/>
      <c r="O20" s="18"/>
      <c r="P20" s="18"/>
      <c r="Q20" s="18"/>
      <c r="R20" s="18"/>
      <c r="S20" s="18"/>
      <c r="T20" s="18"/>
      <c r="U20" s="18"/>
      <c r="V20" s="18"/>
      <c r="W20" s="18"/>
      <c r="X20" s="18"/>
      <c r="Y20" s="18"/>
      <c r="Z20" s="18"/>
      <c r="AA20" s="18"/>
      <c r="AB20" s="18"/>
      <c r="AC20" s="18"/>
      <c r="AD20" s="18"/>
      <c r="AE20" s="18"/>
      <c r="AF20" s="18"/>
      <c r="AG20" s="18"/>
      <c r="AH20" s="18"/>
      <c r="AI20" s="18"/>
      <c r="AJ20" s="18"/>
      <c r="AK20" s="18"/>
      <c r="AL20" s="18"/>
      <c r="AM20" s="18"/>
      <c r="AN20" s="18"/>
      <c r="AO20" s="18"/>
      <c r="AP20" s="18"/>
      <c r="AQ20" s="18"/>
      <c r="AR20" s="18"/>
      <c r="AS20" s="18"/>
      <c r="AT20" s="18"/>
      <c r="AU20" s="18"/>
      <c r="AV20" s="18"/>
      <c r="AW20" s="18"/>
      <c r="AX20" s="18"/>
      <c r="AY20" s="18"/>
      <c r="AZ20" s="18"/>
      <c r="BA20" s="18"/>
      <c r="BB20" s="18"/>
      <c r="BC20" s="18"/>
      <c r="BD20" s="18"/>
      <c r="BE20" s="18"/>
      <c r="BF20" s="18"/>
      <c r="BG20" s="18"/>
      <c r="BH20" s="18"/>
      <c r="BI20" s="18"/>
      <c r="BJ20" s="18"/>
      <c r="BK20" s="18"/>
      <c r="BL20" s="18"/>
      <c r="BM20" s="18"/>
      <c r="BN20" s="18"/>
      <c r="BO20" s="18"/>
      <c r="BP20" s="18"/>
      <c r="BQ20" s="18"/>
      <c r="BR20" s="18"/>
      <c r="BS20" s="18"/>
      <c r="BT20" s="18"/>
      <c r="BU20" s="18"/>
      <c r="BV20" s="18"/>
      <c r="BW20" s="18"/>
      <c r="BX20" s="18"/>
      <c r="BY20" s="18"/>
      <c r="BZ20" s="18"/>
      <c r="CA20" s="18"/>
      <c r="CB20" s="18"/>
    </row>
    <row r="21" spans="1:80" ht="28.5" x14ac:dyDescent="0.2">
      <c r="A21" s="95">
        <v>17</v>
      </c>
      <c r="B21" s="106" t="s">
        <v>20</v>
      </c>
      <c r="C21" s="107" t="s">
        <v>21</v>
      </c>
      <c r="D21" s="108"/>
      <c r="E21" s="109">
        <v>12.393000000000001</v>
      </c>
      <c r="F21" s="110" t="e">
        <f t="shared" si="0"/>
        <v>#VALUE!</v>
      </c>
      <c r="G21" s="264"/>
      <c r="H21" s="77">
        <v>5</v>
      </c>
      <c r="I21" s="60"/>
      <c r="J21" s="113">
        <f t="shared" si="1"/>
        <v>0</v>
      </c>
      <c r="K21" s="9"/>
      <c r="L21" s="9"/>
      <c r="M21" s="9"/>
      <c r="N21" s="9"/>
      <c r="O21" s="9"/>
    </row>
    <row r="22" spans="1:80" ht="14.25" x14ac:dyDescent="0.2">
      <c r="A22" s="95">
        <v>18</v>
      </c>
      <c r="B22" s="106" t="s">
        <v>100</v>
      </c>
      <c r="C22" s="107" t="s">
        <v>19</v>
      </c>
      <c r="D22" s="108"/>
      <c r="E22" s="109"/>
      <c r="F22" s="110"/>
      <c r="G22" s="264"/>
      <c r="H22" s="77">
        <v>20</v>
      </c>
      <c r="I22" s="60"/>
      <c r="J22" s="113">
        <f t="shared" si="1"/>
        <v>0</v>
      </c>
      <c r="K22" s="9"/>
      <c r="L22" s="9"/>
      <c r="M22" s="9"/>
      <c r="N22" s="9"/>
      <c r="O22" s="9"/>
    </row>
    <row r="23" spans="1:80" ht="30.6" customHeight="1" x14ac:dyDescent="0.2">
      <c r="A23" s="95">
        <v>19</v>
      </c>
      <c r="B23" s="328" t="s">
        <v>177</v>
      </c>
      <c r="C23" s="107" t="s">
        <v>10</v>
      </c>
      <c r="D23" s="108"/>
      <c r="E23" s="109">
        <v>6.4718999999999998</v>
      </c>
      <c r="F23" s="110" t="e">
        <f t="shared" si="0"/>
        <v>#VALUE!</v>
      </c>
      <c r="G23" s="264"/>
      <c r="H23" s="327">
        <v>50</v>
      </c>
      <c r="I23" s="60"/>
      <c r="J23" s="113">
        <f t="shared" si="1"/>
        <v>0</v>
      </c>
    </row>
    <row r="24" spans="1:80" ht="30" customHeight="1" x14ac:dyDescent="0.2">
      <c r="A24" s="95">
        <v>20</v>
      </c>
      <c r="B24" s="106" t="s">
        <v>22</v>
      </c>
      <c r="C24" s="107" t="s">
        <v>10</v>
      </c>
      <c r="D24" s="108"/>
      <c r="E24" s="109"/>
      <c r="F24" s="110"/>
      <c r="G24" s="264"/>
      <c r="H24" s="77">
        <v>35</v>
      </c>
      <c r="I24" s="60"/>
      <c r="J24" s="113">
        <f t="shared" si="1"/>
        <v>0</v>
      </c>
    </row>
    <row r="25" spans="1:80" s="14" customFormat="1" ht="28.7" customHeight="1" x14ac:dyDescent="0.2">
      <c r="A25" s="95">
        <v>21</v>
      </c>
      <c r="B25" s="106" t="s">
        <v>23</v>
      </c>
      <c r="C25" s="107" t="s">
        <v>10</v>
      </c>
      <c r="D25" s="108"/>
      <c r="E25" s="116"/>
      <c r="F25" s="119"/>
      <c r="G25" s="264"/>
      <c r="H25" s="77">
        <v>5</v>
      </c>
      <c r="I25" s="60"/>
      <c r="J25" s="113">
        <f t="shared" si="1"/>
        <v>0</v>
      </c>
      <c r="P25" s="13"/>
      <c r="Q25" s="13"/>
      <c r="R25" s="13"/>
      <c r="S25" s="13"/>
      <c r="T25" s="13"/>
      <c r="U25" s="13"/>
      <c r="V25" s="13"/>
      <c r="W25" s="13"/>
      <c r="X25" s="13"/>
      <c r="Y25" s="13"/>
      <c r="Z25" s="13"/>
      <c r="AA25" s="13"/>
      <c r="AB25" s="13"/>
      <c r="AC25" s="13"/>
      <c r="AD25" s="13"/>
      <c r="AE25" s="13"/>
      <c r="AF25" s="13"/>
      <c r="AG25" s="13"/>
      <c r="AH25" s="13"/>
      <c r="AI25" s="13"/>
      <c r="AJ25" s="13"/>
      <c r="AK25" s="13"/>
      <c r="AL25" s="13"/>
      <c r="AM25" s="13"/>
      <c r="AN25" s="13"/>
      <c r="AO25" s="13"/>
      <c r="AP25" s="13"/>
      <c r="AQ25" s="13"/>
      <c r="AR25" s="13"/>
      <c r="AS25" s="13"/>
      <c r="AT25" s="13"/>
      <c r="AU25" s="13"/>
      <c r="AV25" s="13"/>
      <c r="AW25" s="13"/>
      <c r="AX25" s="13"/>
      <c r="AY25" s="13"/>
      <c r="AZ25" s="13"/>
      <c r="BA25" s="13"/>
      <c r="BB25" s="13"/>
      <c r="BC25" s="13"/>
      <c r="BD25" s="13"/>
      <c r="BE25" s="13"/>
      <c r="BF25" s="13"/>
      <c r="BG25" s="13"/>
      <c r="BH25" s="13"/>
      <c r="BI25" s="13"/>
      <c r="BJ25" s="13"/>
      <c r="BK25" s="13"/>
      <c r="BL25" s="13"/>
      <c r="BM25" s="13"/>
      <c r="BN25" s="13"/>
      <c r="BO25" s="13"/>
      <c r="BP25" s="13"/>
      <c r="BQ25" s="13"/>
      <c r="BR25" s="13"/>
      <c r="BS25" s="13"/>
      <c r="BT25" s="13"/>
      <c r="BU25" s="13"/>
      <c r="BV25" s="13"/>
      <c r="BW25" s="13"/>
      <c r="BX25" s="13"/>
      <c r="BY25" s="13"/>
      <c r="BZ25" s="13"/>
      <c r="CA25" s="13"/>
      <c r="CB25" s="13"/>
    </row>
    <row r="26" spans="1:80" ht="31.7" customHeight="1" x14ac:dyDescent="0.2">
      <c r="A26" s="95">
        <v>22</v>
      </c>
      <c r="B26" s="328" t="s">
        <v>176</v>
      </c>
      <c r="C26" s="107" t="s">
        <v>10</v>
      </c>
      <c r="D26" s="108"/>
      <c r="E26" s="109"/>
      <c r="F26" s="110"/>
      <c r="G26" s="264"/>
      <c r="H26" s="327">
        <v>150</v>
      </c>
      <c r="I26" s="60"/>
      <c r="J26" s="113">
        <f t="shared" si="1"/>
        <v>0</v>
      </c>
    </row>
    <row r="27" spans="1:80" ht="32.450000000000003" customHeight="1" x14ac:dyDescent="0.2">
      <c r="A27" s="310">
        <v>23</v>
      </c>
      <c r="B27" s="106" t="s">
        <v>24</v>
      </c>
      <c r="C27" s="107" t="s">
        <v>10</v>
      </c>
      <c r="D27" s="108"/>
      <c r="E27" s="109">
        <v>1.4458500000000001</v>
      </c>
      <c r="F27" s="110" t="e">
        <f t="shared" si="0"/>
        <v>#VALUE!</v>
      </c>
      <c r="G27" s="264"/>
      <c r="H27" s="77">
        <v>200</v>
      </c>
      <c r="I27" s="60"/>
      <c r="J27" s="113">
        <f t="shared" si="1"/>
        <v>0</v>
      </c>
    </row>
    <row r="28" spans="1:80" ht="31.7" customHeight="1" x14ac:dyDescent="0.2">
      <c r="A28" s="95">
        <v>24</v>
      </c>
      <c r="B28" s="106" t="s">
        <v>25</v>
      </c>
      <c r="C28" s="107" t="s">
        <v>10</v>
      </c>
      <c r="D28" s="108"/>
      <c r="E28" s="109">
        <v>11.016</v>
      </c>
      <c r="F28" s="110" t="e">
        <f t="shared" si="0"/>
        <v>#VALUE!</v>
      </c>
      <c r="G28" s="264"/>
      <c r="H28" s="77">
        <v>700</v>
      </c>
      <c r="I28" s="60"/>
      <c r="J28" s="113">
        <f t="shared" si="1"/>
        <v>0</v>
      </c>
    </row>
    <row r="29" spans="1:80" ht="32.450000000000003" customHeight="1" x14ac:dyDescent="0.2">
      <c r="A29" s="95">
        <v>25</v>
      </c>
      <c r="B29" s="106" t="s">
        <v>26</v>
      </c>
      <c r="C29" s="107" t="s">
        <v>10</v>
      </c>
      <c r="D29" s="108"/>
      <c r="E29" s="109">
        <v>0.24786000000000002</v>
      </c>
      <c r="F29" s="110" t="e">
        <f t="shared" si="0"/>
        <v>#VALUE!</v>
      </c>
      <c r="G29" s="264"/>
      <c r="H29" s="77">
        <v>500</v>
      </c>
      <c r="I29" s="60"/>
      <c r="J29" s="113">
        <f t="shared" si="1"/>
        <v>0</v>
      </c>
    </row>
    <row r="30" spans="1:80" ht="32.450000000000003" customHeight="1" x14ac:dyDescent="0.2">
      <c r="A30" s="95">
        <v>26</v>
      </c>
      <c r="B30" s="106" t="s">
        <v>27</v>
      </c>
      <c r="C30" s="107" t="s">
        <v>10</v>
      </c>
      <c r="D30" s="108"/>
      <c r="E30" s="109">
        <v>67.417919999999995</v>
      </c>
      <c r="F30" s="110" t="e">
        <f t="shared" si="0"/>
        <v>#VALUE!</v>
      </c>
      <c r="G30" s="264"/>
      <c r="H30" s="77">
        <v>500</v>
      </c>
      <c r="I30" s="60"/>
      <c r="J30" s="113">
        <f t="shared" si="1"/>
        <v>0</v>
      </c>
    </row>
    <row r="31" spans="1:80" ht="33" customHeight="1" x14ac:dyDescent="0.2">
      <c r="A31" s="310">
        <v>27</v>
      </c>
      <c r="B31" s="120" t="s">
        <v>162</v>
      </c>
      <c r="C31" s="121" t="s">
        <v>10</v>
      </c>
      <c r="D31" s="122"/>
      <c r="E31" s="123">
        <v>38.555999999999997</v>
      </c>
      <c r="F31" s="124" t="e">
        <f t="shared" si="0"/>
        <v>#VALUE!</v>
      </c>
      <c r="G31" s="265"/>
      <c r="H31" s="125">
        <v>3000</v>
      </c>
      <c r="I31" s="126"/>
      <c r="J31" s="127">
        <f t="shared" si="1"/>
        <v>0</v>
      </c>
    </row>
    <row r="32" spans="1:80" ht="32.450000000000003" customHeight="1" x14ac:dyDescent="0.2">
      <c r="A32" s="95">
        <v>28</v>
      </c>
      <c r="B32" s="68" t="s">
        <v>134</v>
      </c>
      <c r="C32" s="55" t="s">
        <v>10</v>
      </c>
      <c r="D32" s="56"/>
      <c r="E32" s="57"/>
      <c r="F32" s="58"/>
      <c r="G32" s="266"/>
      <c r="H32" s="59">
        <v>30</v>
      </c>
      <c r="I32" s="128"/>
      <c r="J32" s="58">
        <f t="shared" si="1"/>
        <v>0</v>
      </c>
    </row>
    <row r="33" spans="1:80" ht="32.450000000000003" customHeight="1" x14ac:dyDescent="0.2">
      <c r="A33" s="95">
        <v>29</v>
      </c>
      <c r="B33" s="68" t="s">
        <v>123</v>
      </c>
      <c r="C33" s="55" t="s">
        <v>10</v>
      </c>
      <c r="D33" s="56"/>
      <c r="E33" s="57"/>
      <c r="F33" s="58"/>
      <c r="G33" s="266"/>
      <c r="H33" s="59">
        <v>50</v>
      </c>
      <c r="I33" s="128"/>
      <c r="J33" s="58">
        <f t="shared" si="1"/>
        <v>0</v>
      </c>
    </row>
    <row r="34" spans="1:80" s="14" customFormat="1" ht="30" customHeight="1" x14ac:dyDescent="0.2">
      <c r="A34" s="95">
        <v>30</v>
      </c>
      <c r="B34" s="129" t="s">
        <v>158</v>
      </c>
      <c r="C34" s="70" t="s">
        <v>10</v>
      </c>
      <c r="D34" s="71"/>
      <c r="E34" s="72">
        <v>8.4685500000000005</v>
      </c>
      <c r="F34" s="130" t="e">
        <f t="shared" si="0"/>
        <v>#VALUE!</v>
      </c>
      <c r="G34" s="267"/>
      <c r="H34" s="69">
        <v>5</v>
      </c>
      <c r="I34" s="112"/>
      <c r="J34" s="65">
        <f t="shared" si="1"/>
        <v>0</v>
      </c>
      <c r="P34" s="13"/>
      <c r="Q34" s="13"/>
      <c r="R34" s="13"/>
      <c r="S34" s="13"/>
      <c r="T34" s="13"/>
      <c r="U34" s="13"/>
      <c r="V34" s="13"/>
      <c r="W34" s="13"/>
      <c r="X34" s="13"/>
      <c r="Y34" s="13"/>
      <c r="Z34" s="13"/>
      <c r="AA34" s="13"/>
      <c r="AB34" s="13"/>
      <c r="AC34" s="13"/>
      <c r="AD34" s="13"/>
      <c r="AE34" s="13"/>
      <c r="AF34" s="13"/>
      <c r="AG34" s="13"/>
      <c r="AH34" s="13"/>
      <c r="AI34" s="13"/>
      <c r="AJ34" s="13"/>
      <c r="AK34" s="13"/>
      <c r="AL34" s="13"/>
      <c r="AM34" s="13"/>
      <c r="AN34" s="13"/>
      <c r="AO34" s="13"/>
      <c r="AP34" s="13"/>
      <c r="AQ34" s="13"/>
      <c r="AR34" s="13"/>
      <c r="AS34" s="13"/>
      <c r="AT34" s="13"/>
      <c r="AU34" s="13"/>
      <c r="AV34" s="13"/>
      <c r="AW34" s="13"/>
      <c r="AX34" s="13"/>
      <c r="AY34" s="13"/>
      <c r="AZ34" s="13"/>
      <c r="BA34" s="13"/>
      <c r="BB34" s="13"/>
      <c r="BC34" s="13"/>
      <c r="BD34" s="13"/>
      <c r="BE34" s="13"/>
      <c r="BF34" s="13"/>
      <c r="BG34" s="13"/>
      <c r="BH34" s="13"/>
      <c r="BI34" s="13"/>
      <c r="BJ34" s="13"/>
      <c r="BK34" s="13"/>
      <c r="BL34" s="13"/>
      <c r="BM34" s="13"/>
      <c r="BN34" s="13"/>
      <c r="BO34" s="13"/>
      <c r="BP34" s="13"/>
      <c r="BQ34" s="13"/>
      <c r="BR34" s="13"/>
      <c r="BS34" s="13"/>
      <c r="BT34" s="13"/>
      <c r="BU34" s="13"/>
      <c r="BV34" s="13"/>
      <c r="BW34" s="13"/>
      <c r="BX34" s="13"/>
      <c r="BY34" s="13"/>
      <c r="BZ34" s="13"/>
      <c r="CA34" s="13"/>
      <c r="CB34" s="13"/>
    </row>
    <row r="35" spans="1:80" s="14" customFormat="1" ht="32.1" customHeight="1" x14ac:dyDescent="0.2">
      <c r="A35" s="95">
        <v>31</v>
      </c>
      <c r="B35" s="131" t="s">
        <v>157</v>
      </c>
      <c r="C35" s="132" t="s">
        <v>10</v>
      </c>
      <c r="D35" s="133"/>
      <c r="E35" s="134"/>
      <c r="F35" s="119"/>
      <c r="G35" s="268"/>
      <c r="H35" s="77">
        <v>150</v>
      </c>
      <c r="I35" s="60"/>
      <c r="J35" s="135">
        <f t="shared" si="1"/>
        <v>0</v>
      </c>
      <c r="P35" s="13"/>
      <c r="Q35" s="13"/>
      <c r="R35" s="13"/>
      <c r="S35" s="13"/>
      <c r="T35" s="13"/>
      <c r="U35" s="13"/>
      <c r="V35" s="13"/>
      <c r="W35" s="13"/>
      <c r="X35" s="13"/>
      <c r="Y35" s="13"/>
      <c r="Z35" s="13"/>
      <c r="AA35" s="13"/>
      <c r="AB35" s="13"/>
      <c r="AC35" s="13"/>
      <c r="AD35" s="13"/>
      <c r="AE35" s="13"/>
      <c r="AF35" s="13"/>
      <c r="AG35" s="13"/>
      <c r="AH35" s="13"/>
      <c r="AI35" s="13"/>
      <c r="AJ35" s="13"/>
      <c r="AK35" s="13"/>
      <c r="AL35" s="13"/>
      <c r="AM35" s="13"/>
      <c r="AN35" s="13"/>
      <c r="AO35" s="13"/>
      <c r="AP35" s="13"/>
      <c r="AQ35" s="13"/>
      <c r="AR35" s="13"/>
      <c r="AS35" s="13"/>
      <c r="AT35" s="13"/>
      <c r="AU35" s="13"/>
      <c r="AV35" s="13"/>
      <c r="AW35" s="13"/>
      <c r="AX35" s="13"/>
      <c r="AY35" s="13"/>
      <c r="AZ35" s="13"/>
      <c r="BA35" s="13"/>
      <c r="BB35" s="13"/>
      <c r="BC35" s="13"/>
      <c r="BD35" s="13"/>
      <c r="BE35" s="13"/>
      <c r="BF35" s="13"/>
      <c r="BG35" s="13"/>
      <c r="BH35" s="13"/>
      <c r="BI35" s="13"/>
      <c r="BJ35" s="13"/>
      <c r="BK35" s="13"/>
      <c r="BL35" s="13"/>
      <c r="BM35" s="13"/>
      <c r="BN35" s="13"/>
      <c r="BO35" s="13"/>
      <c r="BP35" s="13"/>
      <c r="BQ35" s="13"/>
      <c r="BR35" s="13"/>
      <c r="BS35" s="13"/>
      <c r="BT35" s="13"/>
      <c r="BU35" s="13"/>
      <c r="BV35" s="13"/>
      <c r="BW35" s="13"/>
      <c r="BX35" s="13"/>
      <c r="BY35" s="13"/>
      <c r="BZ35" s="13"/>
      <c r="CA35" s="13"/>
      <c r="CB35" s="13"/>
    </row>
    <row r="36" spans="1:80" s="14" customFormat="1" ht="30.6" customHeight="1" x14ac:dyDescent="0.2">
      <c r="A36" s="95">
        <v>32</v>
      </c>
      <c r="B36" s="131" t="s">
        <v>135</v>
      </c>
      <c r="C36" s="132" t="s">
        <v>10</v>
      </c>
      <c r="D36" s="133"/>
      <c r="E36" s="134"/>
      <c r="F36" s="119"/>
      <c r="G36" s="268"/>
      <c r="H36" s="77">
        <v>20</v>
      </c>
      <c r="I36" s="136"/>
      <c r="J36" s="135">
        <f t="shared" si="1"/>
        <v>0</v>
      </c>
      <c r="P36" s="13"/>
      <c r="Q36" s="13"/>
      <c r="R36" s="13"/>
      <c r="S36" s="13"/>
      <c r="T36" s="13"/>
      <c r="U36" s="13"/>
      <c r="V36" s="13"/>
      <c r="W36" s="13"/>
      <c r="X36" s="13"/>
      <c r="Y36" s="13"/>
      <c r="Z36" s="13"/>
      <c r="AA36" s="13"/>
      <c r="AB36" s="13"/>
      <c r="AC36" s="13"/>
      <c r="AD36" s="13"/>
      <c r="AE36" s="13"/>
      <c r="AF36" s="13"/>
      <c r="AG36" s="13"/>
      <c r="AH36" s="13"/>
      <c r="AI36" s="13"/>
      <c r="AJ36" s="13"/>
      <c r="AK36" s="13"/>
      <c r="AL36" s="13"/>
      <c r="AM36" s="13"/>
      <c r="AN36" s="13"/>
      <c r="AO36" s="13"/>
      <c r="AP36" s="13"/>
      <c r="AQ36" s="13"/>
      <c r="AR36" s="13"/>
      <c r="AS36" s="13"/>
      <c r="AT36" s="13"/>
      <c r="AU36" s="13"/>
      <c r="AV36" s="13"/>
      <c r="AW36" s="13"/>
      <c r="AX36" s="13"/>
      <c r="AY36" s="13"/>
      <c r="AZ36" s="13"/>
      <c r="BA36" s="13"/>
      <c r="BB36" s="13"/>
      <c r="BC36" s="13"/>
      <c r="BD36" s="13"/>
      <c r="BE36" s="13"/>
      <c r="BF36" s="13"/>
      <c r="BG36" s="13"/>
      <c r="BH36" s="13"/>
      <c r="BI36" s="13"/>
      <c r="BJ36" s="13"/>
      <c r="BK36" s="13"/>
      <c r="BL36" s="13"/>
      <c r="BM36" s="13"/>
      <c r="BN36" s="13"/>
      <c r="BO36" s="13"/>
      <c r="BP36" s="13"/>
      <c r="BQ36" s="13"/>
      <c r="BR36" s="13"/>
      <c r="BS36" s="13"/>
      <c r="BT36" s="13"/>
      <c r="BU36" s="13"/>
      <c r="BV36" s="13"/>
      <c r="BW36" s="13"/>
      <c r="BX36" s="13"/>
      <c r="BY36" s="13"/>
      <c r="BZ36" s="13"/>
      <c r="CA36" s="13"/>
      <c r="CB36" s="13"/>
    </row>
    <row r="37" spans="1:80" s="40" customFormat="1" ht="31.5" customHeight="1" x14ac:dyDescent="0.2">
      <c r="A37" s="95">
        <v>33</v>
      </c>
      <c r="B37" s="137" t="s">
        <v>136</v>
      </c>
      <c r="C37" s="138" t="s">
        <v>10</v>
      </c>
      <c r="D37" s="139"/>
      <c r="E37" s="140"/>
      <c r="F37" s="141"/>
      <c r="G37" s="269"/>
      <c r="H37" s="142">
        <v>100</v>
      </c>
      <c r="I37" s="143"/>
      <c r="J37" s="135">
        <f t="shared" ref="J37:J43" si="2">+H37*I37</f>
        <v>0</v>
      </c>
      <c r="P37" s="341"/>
      <c r="Q37" s="341"/>
      <c r="R37" s="341"/>
      <c r="S37" s="341"/>
      <c r="T37" s="341"/>
      <c r="U37" s="341"/>
      <c r="V37" s="341"/>
      <c r="W37" s="341"/>
      <c r="X37" s="341"/>
      <c r="Y37" s="341"/>
      <c r="Z37" s="341"/>
      <c r="AA37" s="341"/>
      <c r="AB37" s="341"/>
      <c r="AC37" s="341"/>
      <c r="AD37" s="341"/>
      <c r="AE37" s="341"/>
      <c r="AF37" s="341"/>
      <c r="AG37" s="341"/>
      <c r="AH37" s="341"/>
      <c r="AI37" s="341"/>
      <c r="AJ37" s="341"/>
      <c r="AK37" s="341"/>
      <c r="AL37" s="341"/>
      <c r="AM37" s="341"/>
      <c r="AN37" s="341"/>
      <c r="AO37" s="341"/>
      <c r="AP37" s="341"/>
      <c r="AQ37" s="341"/>
      <c r="AR37" s="341"/>
      <c r="AS37" s="341"/>
      <c r="AT37" s="341"/>
      <c r="AU37" s="341"/>
      <c r="AV37" s="341"/>
      <c r="AW37" s="341"/>
      <c r="AX37" s="341"/>
      <c r="AY37" s="341"/>
      <c r="AZ37" s="341"/>
      <c r="BA37" s="341"/>
      <c r="BB37" s="341"/>
      <c r="BC37" s="341"/>
      <c r="BD37" s="341"/>
      <c r="BE37" s="341"/>
      <c r="BF37" s="341"/>
      <c r="BG37" s="341"/>
      <c r="BH37" s="341"/>
      <c r="BI37" s="341"/>
      <c r="BJ37" s="341"/>
      <c r="BK37" s="341"/>
      <c r="BL37" s="341"/>
      <c r="BM37" s="341"/>
      <c r="BN37" s="341"/>
      <c r="BO37" s="341"/>
      <c r="BP37" s="341"/>
      <c r="BQ37" s="341"/>
      <c r="BR37" s="341"/>
      <c r="BS37" s="341"/>
      <c r="BT37" s="341"/>
      <c r="BU37" s="341"/>
      <c r="BV37" s="341"/>
      <c r="BW37" s="341"/>
      <c r="BX37" s="341"/>
      <c r="BY37" s="341"/>
      <c r="BZ37" s="341"/>
      <c r="CA37" s="341"/>
      <c r="CB37" s="341"/>
    </row>
    <row r="38" spans="1:80" s="40" customFormat="1" ht="28.5" x14ac:dyDescent="0.2">
      <c r="A38" s="95">
        <v>34</v>
      </c>
      <c r="B38" s="137" t="s">
        <v>137</v>
      </c>
      <c r="C38" s="138" t="s">
        <v>10</v>
      </c>
      <c r="D38" s="139"/>
      <c r="E38" s="140"/>
      <c r="F38" s="141"/>
      <c r="G38" s="269"/>
      <c r="H38" s="142">
        <v>100</v>
      </c>
      <c r="I38" s="143"/>
      <c r="J38" s="135">
        <f t="shared" si="2"/>
        <v>0</v>
      </c>
      <c r="P38" s="341"/>
      <c r="Q38" s="341"/>
      <c r="R38" s="341"/>
      <c r="S38" s="341"/>
      <c r="T38" s="341"/>
      <c r="U38" s="341"/>
      <c r="V38" s="341"/>
      <c r="W38" s="341"/>
      <c r="X38" s="341"/>
      <c r="Y38" s="341"/>
      <c r="Z38" s="341"/>
      <c r="AA38" s="341"/>
      <c r="AB38" s="341"/>
      <c r="AC38" s="341"/>
      <c r="AD38" s="341"/>
      <c r="AE38" s="341"/>
      <c r="AF38" s="341"/>
      <c r="AG38" s="341"/>
      <c r="AH38" s="341"/>
      <c r="AI38" s="341"/>
      <c r="AJ38" s="341"/>
      <c r="AK38" s="341"/>
      <c r="AL38" s="341"/>
      <c r="AM38" s="341"/>
      <c r="AN38" s="341"/>
      <c r="AO38" s="341"/>
      <c r="AP38" s="341"/>
      <c r="AQ38" s="341"/>
      <c r="AR38" s="341"/>
      <c r="AS38" s="341"/>
      <c r="AT38" s="341"/>
      <c r="AU38" s="341"/>
      <c r="AV38" s="341"/>
      <c r="AW38" s="341"/>
      <c r="AX38" s="341"/>
      <c r="AY38" s="341"/>
      <c r="AZ38" s="341"/>
      <c r="BA38" s="341"/>
      <c r="BB38" s="341"/>
      <c r="BC38" s="341"/>
      <c r="BD38" s="341"/>
      <c r="BE38" s="341"/>
      <c r="BF38" s="341"/>
      <c r="BG38" s="341"/>
      <c r="BH38" s="341"/>
      <c r="BI38" s="341"/>
      <c r="BJ38" s="341"/>
      <c r="BK38" s="341"/>
      <c r="BL38" s="341"/>
      <c r="BM38" s="341"/>
      <c r="BN38" s="341"/>
      <c r="BO38" s="341"/>
      <c r="BP38" s="341"/>
      <c r="BQ38" s="341"/>
      <c r="BR38" s="341"/>
      <c r="BS38" s="341"/>
      <c r="BT38" s="341"/>
      <c r="BU38" s="341"/>
      <c r="BV38" s="341"/>
      <c r="BW38" s="341"/>
      <c r="BX38" s="341"/>
      <c r="BY38" s="341"/>
      <c r="BZ38" s="341"/>
      <c r="CA38" s="341"/>
      <c r="CB38" s="341"/>
    </row>
    <row r="39" spans="1:80" s="14" customFormat="1" ht="17.45" customHeight="1" x14ac:dyDescent="0.2">
      <c r="A39" s="95">
        <v>35</v>
      </c>
      <c r="B39" s="131" t="s">
        <v>29</v>
      </c>
      <c r="C39" s="132" t="s">
        <v>10</v>
      </c>
      <c r="D39" s="133"/>
      <c r="E39" s="134"/>
      <c r="F39" s="119"/>
      <c r="G39" s="268"/>
      <c r="H39" s="77">
        <v>5</v>
      </c>
      <c r="I39" s="60"/>
      <c r="J39" s="135">
        <f t="shared" si="2"/>
        <v>0</v>
      </c>
      <c r="P39" s="13"/>
      <c r="Q39" s="13"/>
      <c r="R39" s="13"/>
      <c r="S39" s="13"/>
      <c r="T39" s="13"/>
      <c r="U39" s="13"/>
      <c r="V39" s="13"/>
      <c r="W39" s="13"/>
      <c r="X39" s="13"/>
      <c r="Y39" s="13"/>
      <c r="Z39" s="13"/>
      <c r="AA39" s="13"/>
      <c r="AB39" s="13"/>
      <c r="AC39" s="13"/>
      <c r="AD39" s="13"/>
      <c r="AE39" s="13"/>
      <c r="AF39" s="13"/>
      <c r="AG39" s="13"/>
      <c r="AH39" s="13"/>
      <c r="AI39" s="13"/>
      <c r="AJ39" s="13"/>
      <c r="AK39" s="13"/>
      <c r="AL39" s="13"/>
      <c r="AM39" s="13"/>
      <c r="AN39" s="13"/>
      <c r="AO39" s="13"/>
      <c r="AP39" s="13"/>
      <c r="AQ39" s="13"/>
      <c r="AR39" s="13"/>
      <c r="AS39" s="13"/>
      <c r="AT39" s="13"/>
      <c r="AU39" s="13"/>
      <c r="AV39" s="13"/>
      <c r="AW39" s="13"/>
      <c r="AX39" s="13"/>
      <c r="AY39" s="13"/>
      <c r="AZ39" s="13"/>
      <c r="BA39" s="13"/>
      <c r="BB39" s="13"/>
      <c r="BC39" s="13"/>
      <c r="BD39" s="13"/>
      <c r="BE39" s="13"/>
      <c r="BF39" s="13"/>
      <c r="BG39" s="13"/>
      <c r="BH39" s="13"/>
      <c r="BI39" s="13"/>
      <c r="BJ39" s="13"/>
      <c r="BK39" s="13"/>
      <c r="BL39" s="13"/>
      <c r="BM39" s="13"/>
      <c r="BN39" s="13"/>
      <c r="BO39" s="13"/>
      <c r="BP39" s="13"/>
      <c r="BQ39" s="13"/>
      <c r="BR39" s="13"/>
      <c r="BS39" s="13"/>
      <c r="BT39" s="13"/>
      <c r="BU39" s="13"/>
      <c r="BV39" s="13"/>
      <c r="BW39" s="13"/>
      <c r="BX39" s="13"/>
      <c r="BY39" s="13"/>
      <c r="BZ39" s="13"/>
      <c r="CA39" s="13"/>
      <c r="CB39" s="13"/>
    </row>
    <row r="40" spans="1:80" ht="57.75" x14ac:dyDescent="0.2">
      <c r="A40" s="310">
        <v>36</v>
      </c>
      <c r="B40" s="144" t="s">
        <v>156</v>
      </c>
      <c r="C40" s="132" t="s">
        <v>10</v>
      </c>
      <c r="D40" s="133"/>
      <c r="E40" s="145"/>
      <c r="F40" s="110"/>
      <c r="G40" s="268"/>
      <c r="H40" s="77">
        <v>130</v>
      </c>
      <c r="I40" s="60"/>
      <c r="J40" s="135">
        <f t="shared" si="2"/>
        <v>0</v>
      </c>
      <c r="L40" s="14"/>
      <c r="M40" s="14"/>
      <c r="N40" s="14"/>
      <c r="O40" s="14"/>
    </row>
    <row r="41" spans="1:80" ht="57.75" x14ac:dyDescent="0.2">
      <c r="A41" s="310">
        <v>37</v>
      </c>
      <c r="B41" s="326" t="s">
        <v>172</v>
      </c>
      <c r="C41" s="132" t="s">
        <v>10</v>
      </c>
      <c r="D41" s="133"/>
      <c r="E41" s="145">
        <v>10.120950000000001</v>
      </c>
      <c r="F41" s="110" t="e">
        <f>+"#REF!#REF!"*E41</f>
        <v>#VALUE!</v>
      </c>
      <c r="G41" s="268"/>
      <c r="H41" s="77">
        <v>130</v>
      </c>
      <c r="I41" s="60"/>
      <c r="J41" s="135">
        <f t="shared" si="2"/>
        <v>0</v>
      </c>
      <c r="L41" s="14"/>
      <c r="M41" s="14"/>
      <c r="N41" s="14"/>
      <c r="O41" s="14"/>
    </row>
    <row r="42" spans="1:80" ht="57.75" x14ac:dyDescent="0.2">
      <c r="A42" s="310">
        <v>38</v>
      </c>
      <c r="B42" s="326" t="s">
        <v>173</v>
      </c>
      <c r="C42" s="132" t="s">
        <v>10</v>
      </c>
      <c r="D42" s="133"/>
      <c r="E42" s="145"/>
      <c r="F42" s="110"/>
      <c r="G42" s="309"/>
      <c r="H42" s="77">
        <v>130</v>
      </c>
      <c r="I42" s="60"/>
      <c r="J42" s="135">
        <f t="shared" si="2"/>
        <v>0</v>
      </c>
      <c r="L42" s="14"/>
      <c r="M42" s="14"/>
      <c r="N42" s="14"/>
      <c r="O42" s="14"/>
    </row>
    <row r="43" spans="1:80" ht="54.6" customHeight="1" x14ac:dyDescent="0.2">
      <c r="A43" s="95">
        <v>39</v>
      </c>
      <c r="B43" s="326" t="s">
        <v>182</v>
      </c>
      <c r="C43" s="132" t="s">
        <v>10</v>
      </c>
      <c r="D43" s="133"/>
      <c r="E43" s="145"/>
      <c r="F43" s="110"/>
      <c r="G43" s="268"/>
      <c r="H43" s="77">
        <v>200</v>
      </c>
      <c r="I43" s="60"/>
      <c r="J43" s="135">
        <f t="shared" si="2"/>
        <v>0</v>
      </c>
      <c r="L43" s="14"/>
      <c r="M43" s="14"/>
      <c r="N43" s="14"/>
      <c r="O43" s="14"/>
    </row>
    <row r="44" spans="1:80" ht="33" customHeight="1" x14ac:dyDescent="0.2">
      <c r="A44" s="95">
        <v>40</v>
      </c>
      <c r="B44" s="326" t="s">
        <v>175</v>
      </c>
      <c r="C44" s="132" t="s">
        <v>10</v>
      </c>
      <c r="D44" s="133"/>
      <c r="E44" s="145">
        <v>0.41310000000000002</v>
      </c>
      <c r="F44" s="110" t="e">
        <f t="shared" si="0"/>
        <v>#VALUE!</v>
      </c>
      <c r="G44" s="268"/>
      <c r="H44" s="327">
        <v>250</v>
      </c>
      <c r="I44" s="60"/>
      <c r="J44" s="135">
        <f t="shared" ref="J44:J66" si="3">+H44*I44</f>
        <v>0</v>
      </c>
    </row>
    <row r="45" spans="1:80" ht="14.25" x14ac:dyDescent="0.2">
      <c r="A45" s="95">
        <v>41</v>
      </c>
      <c r="B45" s="131" t="s">
        <v>30</v>
      </c>
      <c r="C45" s="132" t="s">
        <v>31</v>
      </c>
      <c r="D45" s="133"/>
      <c r="E45" s="145">
        <v>11.952360000000001</v>
      </c>
      <c r="F45" s="110" t="e">
        <f t="shared" si="0"/>
        <v>#VALUE!</v>
      </c>
      <c r="G45" s="268"/>
      <c r="H45" s="77">
        <v>5</v>
      </c>
      <c r="I45" s="60"/>
      <c r="J45" s="135">
        <f t="shared" si="3"/>
        <v>0</v>
      </c>
      <c r="L45" s="9"/>
      <c r="M45" s="9"/>
      <c r="N45" s="9"/>
      <c r="O45" s="9"/>
    </row>
    <row r="46" spans="1:80" ht="14.25" x14ac:dyDescent="0.2">
      <c r="A46" s="95">
        <v>42</v>
      </c>
      <c r="B46" s="326" t="s">
        <v>174</v>
      </c>
      <c r="C46" s="132" t="s">
        <v>32</v>
      </c>
      <c r="D46" s="133"/>
      <c r="E46" s="145">
        <v>37.8675</v>
      </c>
      <c r="F46" s="110" t="e">
        <f t="shared" si="0"/>
        <v>#VALUE!</v>
      </c>
      <c r="G46" s="268"/>
      <c r="H46" s="327">
        <v>10</v>
      </c>
      <c r="I46" s="60"/>
      <c r="J46" s="135">
        <f t="shared" si="3"/>
        <v>0</v>
      </c>
      <c r="K46" s="9"/>
      <c r="L46" s="9"/>
      <c r="M46" s="9"/>
      <c r="N46" s="9"/>
      <c r="O46" s="9"/>
    </row>
    <row r="47" spans="1:80" ht="14.25" x14ac:dyDescent="0.2">
      <c r="A47" s="95">
        <v>43</v>
      </c>
      <c r="B47" s="131" t="s">
        <v>33</v>
      </c>
      <c r="C47" s="132" t="s">
        <v>32</v>
      </c>
      <c r="D47" s="133"/>
      <c r="E47" s="145">
        <v>37.8675</v>
      </c>
      <c r="F47" s="110" t="e">
        <f t="shared" si="0"/>
        <v>#VALUE!</v>
      </c>
      <c r="G47" s="268"/>
      <c r="H47" s="77">
        <v>1</v>
      </c>
      <c r="I47" s="60"/>
      <c r="J47" s="135">
        <f t="shared" si="3"/>
        <v>0</v>
      </c>
      <c r="K47" s="9"/>
      <c r="L47" s="9"/>
      <c r="M47" s="9"/>
      <c r="N47" s="9"/>
      <c r="O47" s="9"/>
    </row>
    <row r="48" spans="1:80" ht="28.5" x14ac:dyDescent="0.2">
      <c r="A48" s="95">
        <v>44</v>
      </c>
      <c r="B48" s="146" t="s">
        <v>34</v>
      </c>
      <c r="C48" s="132" t="s">
        <v>32</v>
      </c>
      <c r="D48" s="133"/>
      <c r="E48" s="145">
        <v>37.8675</v>
      </c>
      <c r="F48" s="110" t="e">
        <f t="shared" si="0"/>
        <v>#VALUE!</v>
      </c>
      <c r="G48" s="270"/>
      <c r="H48" s="147" t="s">
        <v>35</v>
      </c>
      <c r="I48" s="60"/>
      <c r="J48" s="135">
        <f t="shared" si="3"/>
        <v>0</v>
      </c>
    </row>
    <row r="49" spans="1:81" s="14" customFormat="1" ht="28.5" x14ac:dyDescent="0.2">
      <c r="A49" s="95">
        <v>45</v>
      </c>
      <c r="B49" s="146" t="s">
        <v>36</v>
      </c>
      <c r="C49" s="132" t="s">
        <v>37</v>
      </c>
      <c r="D49" s="133"/>
      <c r="E49" s="134"/>
      <c r="F49" s="119"/>
      <c r="G49" s="270"/>
      <c r="H49" s="147" t="s">
        <v>167</v>
      </c>
      <c r="I49" s="60"/>
      <c r="J49" s="135">
        <f t="shared" si="3"/>
        <v>0</v>
      </c>
      <c r="K49" s="13"/>
      <c r="L49" s="13"/>
      <c r="M49" s="13"/>
      <c r="N49" s="13"/>
      <c r="O49" s="13"/>
      <c r="P49" s="13"/>
      <c r="Q49" s="13"/>
      <c r="R49" s="13"/>
      <c r="S49" s="13"/>
      <c r="T49" s="13"/>
      <c r="U49" s="13"/>
      <c r="V49" s="13"/>
      <c r="W49" s="13"/>
      <c r="X49" s="13"/>
      <c r="Y49" s="13"/>
      <c r="Z49" s="13"/>
      <c r="AA49" s="13"/>
      <c r="AB49" s="13"/>
      <c r="AC49" s="13"/>
      <c r="AD49" s="13"/>
      <c r="AE49" s="13"/>
      <c r="AF49" s="13"/>
      <c r="AG49" s="13"/>
      <c r="AH49" s="13"/>
      <c r="AI49" s="13"/>
      <c r="AJ49" s="13"/>
      <c r="AK49" s="13"/>
      <c r="AL49" s="13"/>
      <c r="AM49" s="13"/>
      <c r="AN49" s="13"/>
      <c r="AO49" s="13"/>
      <c r="AP49" s="13"/>
      <c r="AQ49" s="13"/>
      <c r="AR49" s="13"/>
      <c r="AS49" s="13"/>
      <c r="AT49" s="13"/>
      <c r="AU49" s="13"/>
      <c r="AV49" s="13"/>
      <c r="AW49" s="13"/>
      <c r="AX49" s="13"/>
      <c r="AY49" s="13"/>
      <c r="AZ49" s="13"/>
      <c r="BA49" s="13"/>
      <c r="BB49" s="13"/>
      <c r="BC49" s="13"/>
      <c r="BD49" s="13"/>
      <c r="BE49" s="13"/>
      <c r="BF49" s="13"/>
      <c r="BG49" s="13"/>
      <c r="BH49" s="13"/>
      <c r="BI49" s="13"/>
      <c r="BJ49" s="13"/>
      <c r="BK49" s="13"/>
      <c r="BL49" s="13"/>
      <c r="BM49" s="13"/>
      <c r="BN49" s="13"/>
      <c r="BO49" s="13"/>
      <c r="BP49" s="13"/>
      <c r="BQ49" s="13"/>
      <c r="BR49" s="13"/>
      <c r="BS49" s="13"/>
      <c r="BT49" s="13"/>
      <c r="BU49" s="13"/>
      <c r="BV49" s="13"/>
      <c r="BW49" s="13"/>
      <c r="BX49" s="13"/>
      <c r="BY49" s="13"/>
      <c r="BZ49" s="13"/>
      <c r="CA49" s="13"/>
      <c r="CB49" s="13"/>
    </row>
    <row r="50" spans="1:81" s="148" customFormat="1" ht="14.25" x14ac:dyDescent="0.2">
      <c r="A50" s="95">
        <v>46</v>
      </c>
      <c r="B50" s="131" t="s">
        <v>95</v>
      </c>
      <c r="C50" s="132" t="s">
        <v>32</v>
      </c>
      <c r="D50" s="133"/>
      <c r="E50" s="134"/>
      <c r="F50" s="119"/>
      <c r="G50" s="268"/>
      <c r="H50" s="77">
        <v>1</v>
      </c>
      <c r="I50" s="60"/>
      <c r="J50" s="135">
        <f t="shared" si="3"/>
        <v>0</v>
      </c>
      <c r="K50" s="28"/>
      <c r="L50" s="28"/>
      <c r="M50" s="28"/>
      <c r="N50" s="28"/>
      <c r="O50" s="28"/>
      <c r="P50" s="28"/>
      <c r="Q50" s="28"/>
      <c r="R50" s="28"/>
      <c r="S50" s="28"/>
      <c r="T50" s="28"/>
      <c r="U50" s="28"/>
      <c r="V50" s="28"/>
      <c r="W50" s="28"/>
      <c r="X50" s="28"/>
      <c r="Y50" s="28"/>
      <c r="Z50" s="28"/>
      <c r="AA50" s="28"/>
      <c r="AB50" s="28"/>
      <c r="AC50" s="28"/>
      <c r="AD50" s="28"/>
      <c r="AE50" s="28"/>
      <c r="AF50" s="28"/>
      <c r="AG50" s="28"/>
      <c r="AH50" s="28"/>
      <c r="AI50" s="28"/>
      <c r="AJ50" s="28"/>
      <c r="AK50" s="28"/>
      <c r="AL50" s="28"/>
      <c r="AM50" s="28"/>
      <c r="AN50" s="28"/>
      <c r="AO50" s="28"/>
      <c r="AP50" s="28"/>
      <c r="AQ50" s="28"/>
      <c r="AR50" s="28"/>
      <c r="AS50" s="28"/>
      <c r="AT50" s="28"/>
      <c r="AU50" s="28"/>
      <c r="AV50" s="28"/>
      <c r="AW50" s="28"/>
      <c r="AX50" s="28"/>
      <c r="AY50" s="28"/>
      <c r="AZ50" s="28"/>
      <c r="BA50" s="28"/>
      <c r="BB50" s="28"/>
      <c r="BC50" s="28"/>
      <c r="BD50" s="28"/>
      <c r="BE50" s="28"/>
      <c r="BF50" s="28"/>
      <c r="BG50" s="28"/>
      <c r="BH50" s="28"/>
      <c r="BI50" s="28"/>
      <c r="BJ50" s="28"/>
      <c r="BK50" s="28"/>
      <c r="BL50" s="28"/>
      <c r="BM50" s="28"/>
      <c r="BN50" s="28"/>
      <c r="BO50" s="28"/>
      <c r="BP50" s="28"/>
      <c r="BQ50" s="28"/>
      <c r="BR50" s="28"/>
      <c r="BS50" s="28"/>
      <c r="BT50" s="28"/>
      <c r="BU50" s="28"/>
      <c r="BV50" s="28"/>
      <c r="BW50" s="28"/>
      <c r="BX50" s="28"/>
      <c r="BY50" s="28"/>
      <c r="BZ50" s="28"/>
      <c r="CA50" s="28"/>
      <c r="CB50" s="28"/>
      <c r="CC50" s="337"/>
    </row>
    <row r="51" spans="1:81" s="148" customFormat="1" ht="19.7" customHeight="1" x14ac:dyDescent="0.2">
      <c r="A51" s="95">
        <v>47</v>
      </c>
      <c r="B51" s="131" t="s">
        <v>97</v>
      </c>
      <c r="C51" s="132" t="s">
        <v>32</v>
      </c>
      <c r="D51" s="133"/>
      <c r="E51" s="134"/>
      <c r="F51" s="119"/>
      <c r="G51" s="268"/>
      <c r="H51" s="77">
        <v>2</v>
      </c>
      <c r="I51" s="60"/>
      <c r="J51" s="135">
        <f t="shared" si="3"/>
        <v>0</v>
      </c>
      <c r="K51" s="28"/>
      <c r="L51" s="28"/>
      <c r="M51" s="28"/>
      <c r="N51" s="28"/>
      <c r="O51" s="28"/>
      <c r="P51" s="28"/>
      <c r="Q51" s="28"/>
      <c r="R51" s="28"/>
      <c r="S51" s="28"/>
      <c r="T51" s="28"/>
      <c r="U51" s="28"/>
      <c r="V51" s="28"/>
      <c r="W51" s="28"/>
      <c r="X51" s="28"/>
      <c r="Y51" s="28"/>
      <c r="Z51" s="28"/>
      <c r="AA51" s="28"/>
      <c r="AB51" s="28"/>
      <c r="AC51" s="28"/>
      <c r="AD51" s="28"/>
      <c r="AE51" s="28"/>
      <c r="AF51" s="28"/>
      <c r="AG51" s="28"/>
      <c r="AH51" s="28"/>
      <c r="AI51" s="28"/>
      <c r="AJ51" s="28"/>
      <c r="AK51" s="28"/>
      <c r="AL51" s="28"/>
      <c r="AM51" s="28"/>
      <c r="AN51" s="28"/>
      <c r="AO51" s="28"/>
      <c r="AP51" s="28"/>
      <c r="AQ51" s="28"/>
      <c r="AR51" s="28"/>
      <c r="AS51" s="28"/>
      <c r="AT51" s="28"/>
      <c r="AU51" s="28"/>
      <c r="AV51" s="28"/>
      <c r="AW51" s="28"/>
      <c r="AX51" s="28"/>
      <c r="AY51" s="28"/>
      <c r="AZ51" s="28"/>
      <c r="BA51" s="28"/>
      <c r="BB51" s="28"/>
      <c r="BC51" s="28"/>
      <c r="BD51" s="28"/>
      <c r="BE51" s="28"/>
      <c r="BF51" s="28"/>
      <c r="BG51" s="28"/>
      <c r="BH51" s="28"/>
      <c r="BI51" s="28"/>
      <c r="BJ51" s="28"/>
      <c r="BK51" s="28"/>
      <c r="BL51" s="28"/>
      <c r="BM51" s="28"/>
      <c r="BN51" s="28"/>
      <c r="BO51" s="28"/>
      <c r="BP51" s="28"/>
      <c r="BQ51" s="28"/>
      <c r="BR51" s="28"/>
      <c r="BS51" s="28"/>
      <c r="BT51" s="28"/>
      <c r="BU51" s="28"/>
      <c r="BV51" s="28"/>
      <c r="BW51" s="28"/>
      <c r="BX51" s="28"/>
      <c r="BY51" s="28"/>
      <c r="BZ51" s="28"/>
      <c r="CA51" s="28"/>
      <c r="CB51" s="28"/>
      <c r="CC51" s="337"/>
    </row>
    <row r="52" spans="1:81" s="148" customFormat="1" ht="19.350000000000001" customHeight="1" x14ac:dyDescent="0.2">
      <c r="A52" s="95">
        <v>48</v>
      </c>
      <c r="B52" s="131" t="s">
        <v>114</v>
      </c>
      <c r="C52" s="132" t="s">
        <v>32</v>
      </c>
      <c r="D52" s="133"/>
      <c r="E52" s="134"/>
      <c r="F52" s="119"/>
      <c r="G52" s="268"/>
      <c r="H52" s="77">
        <v>1</v>
      </c>
      <c r="I52" s="60"/>
      <c r="J52" s="135">
        <f t="shared" si="3"/>
        <v>0</v>
      </c>
      <c r="K52" s="28"/>
      <c r="L52" s="28"/>
      <c r="M52" s="28"/>
      <c r="N52" s="28"/>
      <c r="O52" s="28"/>
      <c r="P52" s="28"/>
      <c r="Q52" s="28"/>
      <c r="R52" s="28"/>
      <c r="S52" s="28"/>
      <c r="T52" s="28"/>
      <c r="U52" s="28"/>
      <c r="V52" s="28"/>
      <c r="W52" s="28"/>
      <c r="X52" s="28"/>
      <c r="Y52" s="28"/>
      <c r="Z52" s="28"/>
      <c r="AA52" s="28"/>
      <c r="AB52" s="28"/>
      <c r="AC52" s="28"/>
      <c r="AD52" s="28"/>
      <c r="AE52" s="28"/>
      <c r="AF52" s="28"/>
      <c r="AG52" s="28"/>
      <c r="AH52" s="28"/>
      <c r="AI52" s="28"/>
      <c r="AJ52" s="28"/>
      <c r="AK52" s="28"/>
      <c r="AL52" s="28"/>
      <c r="AM52" s="28"/>
      <c r="AN52" s="28"/>
      <c r="AO52" s="28"/>
      <c r="AP52" s="28"/>
      <c r="AQ52" s="28"/>
      <c r="AR52" s="28"/>
      <c r="AS52" s="28"/>
      <c r="AT52" s="28"/>
      <c r="AU52" s="28"/>
      <c r="AV52" s="28"/>
      <c r="AW52" s="28"/>
      <c r="AX52" s="28"/>
      <c r="AY52" s="28"/>
      <c r="AZ52" s="28"/>
      <c r="BA52" s="28"/>
      <c r="BB52" s="28"/>
      <c r="BC52" s="28"/>
      <c r="BD52" s="28"/>
      <c r="BE52" s="28"/>
      <c r="BF52" s="28"/>
      <c r="BG52" s="28"/>
      <c r="BH52" s="28"/>
      <c r="BI52" s="28"/>
      <c r="BJ52" s="28"/>
      <c r="BK52" s="28"/>
      <c r="BL52" s="28"/>
      <c r="BM52" s="28"/>
      <c r="BN52" s="28"/>
      <c r="BO52" s="28"/>
      <c r="BP52" s="28"/>
      <c r="BQ52" s="28"/>
      <c r="BR52" s="28"/>
      <c r="BS52" s="28"/>
      <c r="BT52" s="28"/>
      <c r="BU52" s="28"/>
      <c r="BV52" s="28"/>
      <c r="BW52" s="28"/>
      <c r="BX52" s="28"/>
      <c r="BY52" s="28"/>
      <c r="BZ52" s="28"/>
      <c r="CA52" s="28"/>
      <c r="CB52" s="28"/>
      <c r="CC52" s="337"/>
    </row>
    <row r="53" spans="1:81" s="149" customFormat="1" ht="14.25" x14ac:dyDescent="0.2">
      <c r="A53" s="95">
        <v>49</v>
      </c>
      <c r="B53" s="131" t="s">
        <v>39</v>
      </c>
      <c r="C53" s="132" t="s">
        <v>10</v>
      </c>
      <c r="D53" s="133"/>
      <c r="E53" s="145">
        <v>110.16</v>
      </c>
      <c r="F53" s="110" t="e">
        <f t="shared" si="0"/>
        <v>#VALUE!</v>
      </c>
      <c r="G53" s="268"/>
      <c r="H53" s="77">
        <v>5</v>
      </c>
      <c r="I53" s="60"/>
      <c r="J53" s="135">
        <f t="shared" si="3"/>
        <v>0</v>
      </c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9"/>
      <c r="AD53" s="9"/>
      <c r="AE53" s="9"/>
      <c r="AF53" s="9"/>
      <c r="AG53" s="9"/>
      <c r="AH53" s="9"/>
      <c r="AI53" s="9"/>
      <c r="AJ53" s="9"/>
      <c r="AK53" s="9"/>
      <c r="AL53" s="9"/>
      <c r="AM53" s="9"/>
      <c r="AN53" s="9"/>
      <c r="AO53" s="9"/>
      <c r="AP53" s="9"/>
      <c r="AQ53" s="9"/>
      <c r="AR53" s="9"/>
      <c r="AS53" s="9"/>
      <c r="AT53" s="9"/>
      <c r="AU53" s="9"/>
      <c r="AV53" s="9"/>
      <c r="AW53" s="9"/>
      <c r="AX53" s="9"/>
      <c r="AY53" s="9"/>
      <c r="AZ53" s="9"/>
      <c r="BA53" s="9"/>
      <c r="BB53" s="9"/>
      <c r="BC53" s="9"/>
      <c r="BD53" s="9"/>
      <c r="BE53" s="9"/>
      <c r="BF53" s="9"/>
      <c r="BG53" s="9"/>
      <c r="BH53" s="9"/>
      <c r="BI53" s="9"/>
      <c r="BJ53" s="9"/>
      <c r="BK53" s="9"/>
      <c r="BL53" s="9"/>
      <c r="BM53" s="9"/>
      <c r="BN53" s="9"/>
      <c r="BO53" s="9"/>
      <c r="BP53" s="9"/>
      <c r="BQ53" s="9"/>
      <c r="BR53" s="9"/>
      <c r="BS53" s="9"/>
      <c r="BT53" s="9"/>
      <c r="BU53" s="9"/>
      <c r="BV53" s="9"/>
      <c r="BW53" s="9"/>
      <c r="BX53" s="9"/>
      <c r="BY53" s="9"/>
      <c r="BZ53" s="9"/>
      <c r="CA53" s="9"/>
      <c r="CB53" s="9"/>
      <c r="CC53" s="338"/>
    </row>
    <row r="54" spans="1:81" s="20" customFormat="1" ht="14.25" x14ac:dyDescent="0.2">
      <c r="A54" s="95">
        <v>50</v>
      </c>
      <c r="B54" s="131" t="s">
        <v>40</v>
      </c>
      <c r="C54" s="132" t="s">
        <v>41</v>
      </c>
      <c r="D54" s="133"/>
      <c r="E54" s="145">
        <v>14.871600000000001</v>
      </c>
      <c r="F54" s="110" t="e">
        <f t="shared" si="0"/>
        <v>#VALUE!</v>
      </c>
      <c r="G54" s="268"/>
      <c r="H54" s="77">
        <v>5</v>
      </c>
      <c r="I54" s="60"/>
      <c r="J54" s="135">
        <f t="shared" si="3"/>
        <v>0</v>
      </c>
      <c r="P54" s="342"/>
      <c r="Q54" s="342"/>
      <c r="R54" s="342"/>
      <c r="S54" s="342"/>
      <c r="T54" s="342"/>
      <c r="U54" s="342"/>
      <c r="V54" s="342"/>
      <c r="W54" s="342"/>
      <c r="X54" s="342"/>
      <c r="Y54" s="342"/>
      <c r="Z54" s="342"/>
      <c r="AA54" s="342"/>
      <c r="AB54" s="342"/>
      <c r="AC54" s="342"/>
      <c r="AD54" s="342"/>
      <c r="AE54" s="342"/>
      <c r="AF54" s="342"/>
      <c r="AG54" s="342"/>
      <c r="AH54" s="342"/>
      <c r="AI54" s="342"/>
      <c r="AJ54" s="342"/>
      <c r="AK54" s="342"/>
      <c r="AL54" s="342"/>
      <c r="AM54" s="342"/>
      <c r="AN54" s="342"/>
      <c r="AO54" s="342"/>
      <c r="AP54" s="342"/>
      <c r="AQ54" s="342"/>
      <c r="AR54" s="342"/>
      <c r="AS54" s="342"/>
      <c r="AT54" s="342"/>
      <c r="AU54" s="342"/>
      <c r="AV54" s="342"/>
      <c r="AW54" s="342"/>
      <c r="AX54" s="342"/>
      <c r="AY54" s="342"/>
      <c r="AZ54" s="342"/>
      <c r="BA54" s="342"/>
      <c r="BB54" s="342"/>
      <c r="BC54" s="342"/>
      <c r="BD54" s="342"/>
      <c r="BE54" s="342"/>
      <c r="BF54" s="342"/>
      <c r="BG54" s="342"/>
      <c r="BH54" s="342"/>
      <c r="BI54" s="342"/>
      <c r="BJ54" s="342"/>
      <c r="BK54" s="342"/>
      <c r="BL54" s="342"/>
      <c r="BM54" s="342"/>
      <c r="BN54" s="342"/>
      <c r="BO54" s="342"/>
      <c r="BP54" s="342"/>
      <c r="BQ54" s="342"/>
      <c r="BR54" s="342"/>
      <c r="BS54" s="342"/>
      <c r="BT54" s="342"/>
      <c r="BU54" s="342"/>
      <c r="BV54" s="342"/>
      <c r="BW54" s="342"/>
      <c r="BX54" s="342"/>
      <c r="BY54" s="342"/>
      <c r="BZ54" s="342"/>
      <c r="CA54" s="342"/>
      <c r="CB54" s="342"/>
    </row>
    <row r="55" spans="1:81" s="21" customFormat="1" ht="256.5" x14ac:dyDescent="0.2">
      <c r="A55" s="310">
        <v>51</v>
      </c>
      <c r="B55" s="131" t="s">
        <v>185</v>
      </c>
      <c r="C55" s="132" t="s">
        <v>42</v>
      </c>
      <c r="D55" s="133"/>
      <c r="E55" s="145">
        <v>49.6</v>
      </c>
      <c r="F55" s="110" t="e">
        <f t="shared" si="0"/>
        <v>#VALUE!</v>
      </c>
      <c r="G55" s="268"/>
      <c r="H55" s="327">
        <v>30</v>
      </c>
      <c r="I55" s="60"/>
      <c r="J55" s="135">
        <f t="shared" si="3"/>
        <v>0</v>
      </c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  <c r="AG55" s="10"/>
      <c r="AH55" s="10"/>
      <c r="AI55" s="10"/>
      <c r="AJ55" s="10"/>
      <c r="AK55" s="10"/>
      <c r="AL55" s="10"/>
      <c r="AM55" s="10"/>
      <c r="AN55" s="10"/>
      <c r="AO55" s="10"/>
      <c r="AP55" s="10"/>
      <c r="AQ55" s="10"/>
      <c r="AR55" s="10"/>
      <c r="AS55" s="10"/>
      <c r="AT55" s="10"/>
      <c r="AU55" s="10"/>
      <c r="AV55" s="10"/>
      <c r="AW55" s="10"/>
      <c r="AX55" s="10"/>
      <c r="AY55" s="10"/>
      <c r="AZ55" s="10"/>
      <c r="BA55" s="10"/>
      <c r="BB55" s="10"/>
      <c r="BC55" s="10"/>
      <c r="BD55" s="10"/>
      <c r="BE55" s="10"/>
      <c r="BF55" s="10"/>
      <c r="BG55" s="10"/>
      <c r="BH55" s="10"/>
      <c r="BI55" s="10"/>
      <c r="BJ55" s="10"/>
      <c r="BK55" s="10"/>
      <c r="BL55" s="10"/>
      <c r="BM55" s="10"/>
      <c r="BN55" s="10"/>
      <c r="BO55" s="10"/>
      <c r="BP55" s="10"/>
      <c r="BQ55" s="10"/>
      <c r="BR55" s="10"/>
      <c r="BS55" s="10"/>
      <c r="BT55" s="10"/>
      <c r="BU55" s="10"/>
      <c r="BV55" s="10"/>
      <c r="BW55" s="10"/>
      <c r="BX55" s="10"/>
      <c r="BY55" s="10"/>
      <c r="BZ55" s="10"/>
      <c r="CA55" s="10"/>
      <c r="CB55" s="10"/>
    </row>
    <row r="56" spans="1:81" s="21" customFormat="1" ht="256.5" x14ac:dyDescent="0.2">
      <c r="A56" s="310">
        <v>52</v>
      </c>
      <c r="B56" s="131" t="s">
        <v>186</v>
      </c>
      <c r="C56" s="294" t="s">
        <v>42</v>
      </c>
      <c r="D56" s="295"/>
      <c r="E56" s="296">
        <v>24.8</v>
      </c>
      <c r="F56" s="297" t="e">
        <f t="shared" si="0"/>
        <v>#VALUE!</v>
      </c>
      <c r="G56" s="298"/>
      <c r="H56" s="290">
        <v>1000</v>
      </c>
      <c r="I56" s="299"/>
      <c r="J56" s="300">
        <f t="shared" si="3"/>
        <v>0</v>
      </c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  <c r="AG56" s="10"/>
      <c r="AH56" s="10"/>
      <c r="AI56" s="10"/>
      <c r="AJ56" s="10"/>
      <c r="AK56" s="10"/>
      <c r="AL56" s="10"/>
      <c r="AM56" s="10"/>
      <c r="AN56" s="10"/>
      <c r="AO56" s="10"/>
      <c r="AP56" s="10"/>
      <c r="AQ56" s="10"/>
      <c r="AR56" s="10"/>
      <c r="AS56" s="10"/>
      <c r="AT56" s="10"/>
      <c r="AU56" s="10"/>
      <c r="AV56" s="10"/>
      <c r="AW56" s="10"/>
      <c r="AX56" s="10"/>
      <c r="AY56" s="10"/>
      <c r="AZ56" s="10"/>
      <c r="BA56" s="10"/>
      <c r="BB56" s="10"/>
      <c r="BC56" s="10"/>
      <c r="BD56" s="10"/>
      <c r="BE56" s="10"/>
      <c r="BF56" s="10"/>
      <c r="BG56" s="10"/>
      <c r="BH56" s="10"/>
      <c r="BI56" s="10"/>
      <c r="BJ56" s="10"/>
      <c r="BK56" s="10"/>
      <c r="BL56" s="10"/>
      <c r="BM56" s="10"/>
      <c r="BN56" s="10"/>
      <c r="BO56" s="10"/>
      <c r="BP56" s="10"/>
      <c r="BQ56" s="10"/>
      <c r="BR56" s="10"/>
      <c r="BS56" s="10"/>
      <c r="BT56" s="10"/>
      <c r="BU56" s="10"/>
      <c r="BV56" s="10"/>
      <c r="BW56" s="10"/>
      <c r="BX56" s="10"/>
      <c r="BY56" s="10"/>
      <c r="BZ56" s="10"/>
      <c r="CA56" s="10"/>
      <c r="CB56" s="10"/>
    </row>
    <row r="57" spans="1:81" ht="14.25" x14ac:dyDescent="0.2">
      <c r="A57" s="291">
        <v>53</v>
      </c>
      <c r="B57" s="292" t="s">
        <v>149</v>
      </c>
      <c r="C57" s="55" t="s">
        <v>42</v>
      </c>
      <c r="D57" s="56"/>
      <c r="E57" s="57">
        <v>0.6885</v>
      </c>
      <c r="F57" s="58" t="e">
        <f t="shared" si="0"/>
        <v>#VALUE!</v>
      </c>
      <c r="G57" s="266"/>
      <c r="H57" s="59">
        <v>1</v>
      </c>
      <c r="I57" s="60"/>
      <c r="J57" s="58">
        <f t="shared" si="3"/>
        <v>0</v>
      </c>
    </row>
    <row r="58" spans="1:81" s="14" customFormat="1" ht="18.600000000000001" customHeight="1" x14ac:dyDescent="0.2">
      <c r="A58" s="95">
        <v>54</v>
      </c>
      <c r="B58" s="293" t="s">
        <v>43</v>
      </c>
      <c r="C58" s="55" t="s">
        <v>44</v>
      </c>
      <c r="D58" s="56"/>
      <c r="E58" s="73"/>
      <c r="F58" s="60"/>
      <c r="G58" s="266"/>
      <c r="H58" s="59">
        <v>1</v>
      </c>
      <c r="I58" s="60"/>
      <c r="J58" s="58">
        <f t="shared" si="3"/>
        <v>0</v>
      </c>
      <c r="P58" s="13"/>
      <c r="Q58" s="13"/>
      <c r="R58" s="13"/>
      <c r="S58" s="13"/>
      <c r="T58" s="13"/>
      <c r="U58" s="13"/>
      <c r="V58" s="13"/>
      <c r="W58" s="13"/>
      <c r="X58" s="13"/>
      <c r="Y58" s="13"/>
      <c r="Z58" s="13"/>
      <c r="AA58" s="13"/>
      <c r="AB58" s="13"/>
      <c r="AC58" s="13"/>
      <c r="AD58" s="13"/>
      <c r="AE58" s="13"/>
      <c r="AF58" s="13"/>
      <c r="AG58" s="13"/>
      <c r="AH58" s="13"/>
      <c r="AI58" s="13"/>
      <c r="AJ58" s="13"/>
      <c r="AK58" s="13"/>
      <c r="AL58" s="13"/>
      <c r="AM58" s="13"/>
      <c r="AN58" s="13"/>
      <c r="AO58" s="13"/>
      <c r="AP58" s="13"/>
      <c r="AQ58" s="13"/>
      <c r="AR58" s="13"/>
      <c r="AS58" s="13"/>
      <c r="AT58" s="13"/>
      <c r="AU58" s="13"/>
      <c r="AV58" s="13"/>
      <c r="AW58" s="13"/>
      <c r="AX58" s="13"/>
      <c r="AY58" s="13"/>
      <c r="AZ58" s="13"/>
      <c r="BA58" s="13"/>
      <c r="BB58" s="13"/>
      <c r="BC58" s="13"/>
      <c r="BD58" s="13"/>
      <c r="BE58" s="13"/>
      <c r="BF58" s="13"/>
      <c r="BG58" s="13"/>
      <c r="BH58" s="13"/>
      <c r="BI58" s="13"/>
      <c r="BJ58" s="13"/>
      <c r="BK58" s="13"/>
      <c r="BL58" s="13"/>
      <c r="BM58" s="13"/>
      <c r="BN58" s="13"/>
      <c r="BO58" s="13"/>
      <c r="BP58" s="13"/>
      <c r="BQ58" s="13"/>
      <c r="BR58" s="13"/>
      <c r="BS58" s="13"/>
      <c r="BT58" s="13"/>
      <c r="BU58" s="13"/>
      <c r="BV58" s="13"/>
      <c r="BW58" s="13"/>
      <c r="BX58" s="13"/>
      <c r="BY58" s="13"/>
      <c r="BZ58" s="13"/>
      <c r="CA58" s="13"/>
      <c r="CB58" s="13"/>
    </row>
    <row r="59" spans="1:81" s="19" customFormat="1" ht="18.600000000000001" customHeight="1" x14ac:dyDescent="0.2">
      <c r="A59" s="95">
        <v>55</v>
      </c>
      <c r="B59" s="120" t="s">
        <v>99</v>
      </c>
      <c r="C59" s="301" t="s">
        <v>42</v>
      </c>
      <c r="D59" s="302"/>
      <c r="E59" s="303"/>
      <c r="F59" s="304"/>
      <c r="G59" s="305"/>
      <c r="H59" s="306">
        <v>1</v>
      </c>
      <c r="I59" s="307"/>
      <c r="J59" s="308">
        <f t="shared" si="3"/>
        <v>0</v>
      </c>
      <c r="P59" s="343"/>
      <c r="Q59" s="343"/>
      <c r="R59" s="343"/>
      <c r="S59" s="343"/>
      <c r="T59" s="343"/>
      <c r="U59" s="343"/>
      <c r="V59" s="343"/>
      <c r="W59" s="343"/>
      <c r="X59" s="343"/>
      <c r="Y59" s="343"/>
      <c r="Z59" s="343"/>
      <c r="AA59" s="343"/>
      <c r="AB59" s="343"/>
      <c r="AC59" s="343"/>
      <c r="AD59" s="343"/>
      <c r="AE59" s="343"/>
      <c r="AF59" s="343"/>
      <c r="AG59" s="343"/>
      <c r="AH59" s="343"/>
      <c r="AI59" s="343"/>
      <c r="AJ59" s="343"/>
      <c r="AK59" s="343"/>
      <c r="AL59" s="343"/>
      <c r="AM59" s="343"/>
      <c r="AN59" s="343"/>
      <c r="AO59" s="343"/>
      <c r="AP59" s="343"/>
      <c r="AQ59" s="343"/>
      <c r="AR59" s="343"/>
      <c r="AS59" s="343"/>
      <c r="AT59" s="343"/>
      <c r="AU59" s="343"/>
      <c r="AV59" s="343"/>
      <c r="AW59" s="343"/>
      <c r="AX59" s="343"/>
      <c r="AY59" s="343"/>
      <c r="AZ59" s="343"/>
      <c r="BA59" s="343"/>
      <c r="BB59" s="343"/>
      <c r="BC59" s="343"/>
      <c r="BD59" s="343"/>
      <c r="BE59" s="343"/>
      <c r="BF59" s="343"/>
      <c r="BG59" s="343"/>
      <c r="BH59" s="343"/>
      <c r="BI59" s="343"/>
      <c r="BJ59" s="343"/>
      <c r="BK59" s="343"/>
      <c r="BL59" s="343"/>
      <c r="BM59" s="343"/>
      <c r="BN59" s="343"/>
      <c r="BO59" s="343"/>
      <c r="BP59" s="343"/>
      <c r="BQ59" s="343"/>
      <c r="BR59" s="343"/>
      <c r="BS59" s="343"/>
      <c r="BT59" s="343"/>
      <c r="BU59" s="343"/>
      <c r="BV59" s="343"/>
      <c r="BW59" s="343"/>
      <c r="BX59" s="343"/>
      <c r="BY59" s="343"/>
      <c r="BZ59" s="343"/>
      <c r="CA59" s="343"/>
      <c r="CB59" s="343"/>
    </row>
    <row r="60" spans="1:81" ht="16.350000000000001" customHeight="1" x14ac:dyDescent="0.2">
      <c r="A60" s="95">
        <v>56</v>
      </c>
      <c r="B60" s="54" t="s">
        <v>163</v>
      </c>
      <c r="C60" s="55" t="s">
        <v>42</v>
      </c>
      <c r="D60" s="56"/>
      <c r="E60" s="57"/>
      <c r="F60" s="58"/>
      <c r="G60" s="266"/>
      <c r="H60" s="59">
        <v>1</v>
      </c>
      <c r="I60" s="60"/>
      <c r="J60" s="58">
        <f t="shared" si="3"/>
        <v>0</v>
      </c>
    </row>
    <row r="61" spans="1:81" ht="32.450000000000003" customHeight="1" x14ac:dyDescent="0.2">
      <c r="A61" s="310">
        <v>57</v>
      </c>
      <c r="B61" s="54" t="s">
        <v>165</v>
      </c>
      <c r="C61" s="55" t="s">
        <v>10</v>
      </c>
      <c r="D61" s="56"/>
      <c r="E61" s="57"/>
      <c r="F61" s="58"/>
      <c r="G61" s="266"/>
      <c r="H61" s="59">
        <v>600</v>
      </c>
      <c r="I61" s="60"/>
      <c r="J61" s="58">
        <f t="shared" si="3"/>
        <v>0</v>
      </c>
    </row>
    <row r="62" spans="1:81" ht="30.6" customHeight="1" x14ac:dyDescent="0.2">
      <c r="A62" s="310">
        <v>58</v>
      </c>
      <c r="B62" s="54" t="s">
        <v>166</v>
      </c>
      <c r="C62" s="55" t="s">
        <v>10</v>
      </c>
      <c r="D62" s="56"/>
      <c r="E62" s="57"/>
      <c r="F62" s="58"/>
      <c r="G62" s="266"/>
      <c r="H62" s="59">
        <v>600</v>
      </c>
      <c r="I62" s="60"/>
      <c r="J62" s="58">
        <f t="shared" si="3"/>
        <v>0</v>
      </c>
    </row>
    <row r="63" spans="1:81" ht="31.7" customHeight="1" x14ac:dyDescent="0.2">
      <c r="A63" s="95">
        <v>59</v>
      </c>
      <c r="B63" s="329" t="s">
        <v>178</v>
      </c>
      <c r="C63" s="62" t="s">
        <v>10</v>
      </c>
      <c r="D63" s="63"/>
      <c r="E63" s="64">
        <v>1.1842200000000001</v>
      </c>
      <c r="F63" s="152" t="e">
        <f t="shared" ref="F63:F93" si="4">+"#REF!#REF!"*E63</f>
        <v>#VALUE!</v>
      </c>
      <c r="G63" s="271"/>
      <c r="H63" s="52">
        <v>100</v>
      </c>
      <c r="I63" s="153"/>
      <c r="J63" s="53">
        <f t="shared" si="3"/>
        <v>0</v>
      </c>
    </row>
    <row r="64" spans="1:81" ht="28.5" x14ac:dyDescent="0.2">
      <c r="A64" s="95">
        <v>60</v>
      </c>
      <c r="B64" s="154" t="s">
        <v>45</v>
      </c>
      <c r="C64" s="155" t="s">
        <v>10</v>
      </c>
      <c r="D64" s="156"/>
      <c r="E64" s="157">
        <v>4.2962400000000001</v>
      </c>
      <c r="F64" s="110" t="e">
        <f t="shared" si="4"/>
        <v>#VALUE!</v>
      </c>
      <c r="G64" s="272"/>
      <c r="H64" s="77">
        <v>40</v>
      </c>
      <c r="I64" s="60"/>
      <c r="J64" s="158">
        <f t="shared" si="3"/>
        <v>0</v>
      </c>
    </row>
    <row r="65" spans="1:81" ht="14.25" x14ac:dyDescent="0.2">
      <c r="A65" s="95">
        <v>61</v>
      </c>
      <c r="B65" s="154" t="s">
        <v>46</v>
      </c>
      <c r="C65" s="155" t="s">
        <v>10</v>
      </c>
      <c r="D65" s="156"/>
      <c r="E65" s="157">
        <v>2.0655000000000001</v>
      </c>
      <c r="F65" s="110" t="e">
        <f t="shared" si="4"/>
        <v>#VALUE!</v>
      </c>
      <c r="G65" s="272"/>
      <c r="H65" s="77">
        <v>40</v>
      </c>
      <c r="I65" s="60"/>
      <c r="J65" s="158">
        <f t="shared" si="3"/>
        <v>0</v>
      </c>
    </row>
    <row r="66" spans="1:81" ht="33" customHeight="1" x14ac:dyDescent="0.2">
      <c r="A66" s="95">
        <v>62</v>
      </c>
      <c r="B66" s="154" t="s">
        <v>154</v>
      </c>
      <c r="C66" s="155" t="s">
        <v>10</v>
      </c>
      <c r="D66" s="156"/>
      <c r="E66" s="157">
        <v>3.4838100000000001</v>
      </c>
      <c r="F66" s="110" t="e">
        <f t="shared" si="4"/>
        <v>#VALUE!</v>
      </c>
      <c r="G66" s="272"/>
      <c r="H66" s="77">
        <v>30</v>
      </c>
      <c r="I66" s="60"/>
      <c r="J66" s="158">
        <f t="shared" si="3"/>
        <v>0</v>
      </c>
    </row>
    <row r="67" spans="1:81" ht="27.95" customHeight="1" x14ac:dyDescent="0.2">
      <c r="A67" s="95">
        <v>63</v>
      </c>
      <c r="B67" s="154" t="s">
        <v>155</v>
      </c>
      <c r="C67" s="155" t="s">
        <v>10</v>
      </c>
      <c r="D67" s="156"/>
      <c r="E67" s="157">
        <v>1.5146999999999999</v>
      </c>
      <c r="F67" s="110" t="e">
        <f t="shared" si="4"/>
        <v>#VALUE!</v>
      </c>
      <c r="G67" s="272"/>
      <c r="H67" s="77">
        <v>50</v>
      </c>
      <c r="I67" s="60"/>
      <c r="J67" s="158">
        <f t="shared" ref="J67:J100" si="5">+H67*I67</f>
        <v>0</v>
      </c>
    </row>
    <row r="68" spans="1:81" ht="19.7" customHeight="1" x14ac:dyDescent="0.2">
      <c r="A68" s="95">
        <v>64</v>
      </c>
      <c r="B68" s="154" t="s">
        <v>47</v>
      </c>
      <c r="C68" s="155" t="s">
        <v>10</v>
      </c>
      <c r="D68" s="156"/>
      <c r="E68" s="157">
        <v>9.0193499999999993</v>
      </c>
      <c r="F68" s="110" t="e">
        <f t="shared" si="4"/>
        <v>#VALUE!</v>
      </c>
      <c r="G68" s="272"/>
      <c r="H68" s="77">
        <v>10</v>
      </c>
      <c r="I68" s="60"/>
      <c r="J68" s="158">
        <f t="shared" si="5"/>
        <v>0</v>
      </c>
      <c r="K68" s="9"/>
      <c r="L68" s="9"/>
      <c r="M68" s="9"/>
      <c r="N68" s="9"/>
      <c r="O68" s="9"/>
    </row>
    <row r="69" spans="1:81" ht="28.5" x14ac:dyDescent="0.2">
      <c r="A69" s="95">
        <v>65</v>
      </c>
      <c r="B69" s="154" t="s">
        <v>159</v>
      </c>
      <c r="C69" s="155" t="s">
        <v>10</v>
      </c>
      <c r="D69" s="156"/>
      <c r="E69" s="157">
        <v>6.4856699999999998</v>
      </c>
      <c r="F69" s="110" t="e">
        <f t="shared" si="4"/>
        <v>#VALUE!</v>
      </c>
      <c r="G69" s="272"/>
      <c r="H69" s="115">
        <v>50</v>
      </c>
      <c r="I69" s="60"/>
      <c r="J69" s="158">
        <f t="shared" si="5"/>
        <v>0</v>
      </c>
      <c r="K69" s="9"/>
      <c r="L69" s="9"/>
      <c r="M69" s="9"/>
      <c r="N69" s="9"/>
      <c r="O69" s="9"/>
    </row>
    <row r="70" spans="1:81" ht="28.5" x14ac:dyDescent="0.2">
      <c r="A70" s="95">
        <v>66</v>
      </c>
      <c r="B70" s="154" t="s">
        <v>160</v>
      </c>
      <c r="C70" s="155" t="s">
        <v>10</v>
      </c>
      <c r="D70" s="156"/>
      <c r="E70" s="157">
        <v>7.5735000000000001</v>
      </c>
      <c r="F70" s="110" t="e">
        <f t="shared" si="4"/>
        <v>#VALUE!</v>
      </c>
      <c r="G70" s="272"/>
      <c r="H70" s="77">
        <v>40</v>
      </c>
      <c r="I70" s="60"/>
      <c r="J70" s="158">
        <f t="shared" si="5"/>
        <v>0</v>
      </c>
    </row>
    <row r="71" spans="1:81" ht="14.25" x14ac:dyDescent="0.2">
      <c r="A71" s="95">
        <v>67</v>
      </c>
      <c r="B71" s="331" t="s">
        <v>179</v>
      </c>
      <c r="C71" s="317" t="s">
        <v>10</v>
      </c>
      <c r="D71" s="318"/>
      <c r="E71" s="319">
        <v>0.27540000000000003</v>
      </c>
      <c r="F71" s="141" t="e">
        <f t="shared" si="4"/>
        <v>#VALUE!</v>
      </c>
      <c r="G71" s="320"/>
      <c r="H71" s="330">
        <v>4500</v>
      </c>
      <c r="I71" s="60"/>
      <c r="J71" s="158">
        <f t="shared" si="5"/>
        <v>0</v>
      </c>
    </row>
    <row r="72" spans="1:81" ht="28.5" x14ac:dyDescent="0.2">
      <c r="A72" s="95">
        <v>68</v>
      </c>
      <c r="B72" s="321" t="s">
        <v>48</v>
      </c>
      <c r="C72" s="317" t="s">
        <v>10</v>
      </c>
      <c r="D72" s="318"/>
      <c r="E72" s="319">
        <v>9.6390000000000003E-2</v>
      </c>
      <c r="F72" s="141" t="e">
        <f t="shared" si="4"/>
        <v>#VALUE!</v>
      </c>
      <c r="G72" s="322"/>
      <c r="H72" s="323" t="s">
        <v>122</v>
      </c>
      <c r="I72" s="60"/>
      <c r="J72" s="158">
        <f t="shared" si="5"/>
        <v>0</v>
      </c>
    </row>
    <row r="73" spans="1:81" ht="28.5" x14ac:dyDescent="0.2">
      <c r="A73" s="95">
        <v>69</v>
      </c>
      <c r="B73" s="321" t="s">
        <v>49</v>
      </c>
      <c r="C73" s="317" t="s">
        <v>10</v>
      </c>
      <c r="D73" s="318"/>
      <c r="E73" s="319">
        <v>0.11016000000000001</v>
      </c>
      <c r="F73" s="141" t="e">
        <f t="shared" si="4"/>
        <v>#VALUE!</v>
      </c>
      <c r="G73" s="322"/>
      <c r="H73" s="323" t="s">
        <v>118</v>
      </c>
      <c r="I73" s="60"/>
      <c r="J73" s="158">
        <f t="shared" si="5"/>
        <v>0</v>
      </c>
    </row>
    <row r="74" spans="1:81" ht="14.25" x14ac:dyDescent="0.2">
      <c r="A74" s="95">
        <v>70</v>
      </c>
      <c r="B74" s="321" t="s">
        <v>50</v>
      </c>
      <c r="C74" s="317" t="s">
        <v>10</v>
      </c>
      <c r="D74" s="318"/>
      <c r="E74" s="319">
        <v>0.13081499999999999</v>
      </c>
      <c r="F74" s="141" t="e">
        <f t="shared" si="4"/>
        <v>#VALUE!</v>
      </c>
      <c r="G74" s="322"/>
      <c r="H74" s="323" t="s">
        <v>101</v>
      </c>
      <c r="I74" s="60"/>
      <c r="J74" s="158">
        <f t="shared" si="5"/>
        <v>0</v>
      </c>
    </row>
    <row r="75" spans="1:81" ht="28.5" x14ac:dyDescent="0.2">
      <c r="A75" s="95">
        <v>71</v>
      </c>
      <c r="B75" s="324" t="s">
        <v>51</v>
      </c>
      <c r="C75" s="317" t="s">
        <v>10</v>
      </c>
      <c r="D75" s="318"/>
      <c r="E75" s="319">
        <v>1.6524000000000001</v>
      </c>
      <c r="F75" s="141" t="e">
        <f t="shared" si="4"/>
        <v>#VALUE!</v>
      </c>
      <c r="G75" s="320"/>
      <c r="H75" s="142">
        <v>150</v>
      </c>
      <c r="I75" s="60"/>
      <c r="J75" s="158">
        <f t="shared" si="5"/>
        <v>0</v>
      </c>
    </row>
    <row r="76" spans="1:81" ht="30.6" customHeight="1" x14ac:dyDescent="0.2">
      <c r="A76" s="95">
        <v>72</v>
      </c>
      <c r="B76" s="324" t="s">
        <v>52</v>
      </c>
      <c r="C76" s="317" t="s">
        <v>10</v>
      </c>
      <c r="D76" s="318"/>
      <c r="E76" s="319"/>
      <c r="F76" s="141"/>
      <c r="G76" s="320"/>
      <c r="H76" s="142">
        <v>100</v>
      </c>
      <c r="I76" s="60"/>
      <c r="J76" s="158">
        <f t="shared" si="5"/>
        <v>0</v>
      </c>
    </row>
    <row r="77" spans="1:81" s="23" customFormat="1" ht="31.35" customHeight="1" x14ac:dyDescent="0.2">
      <c r="A77" s="95">
        <v>73</v>
      </c>
      <c r="B77" s="324" t="s">
        <v>53</v>
      </c>
      <c r="C77" s="317" t="s">
        <v>10</v>
      </c>
      <c r="D77" s="318"/>
      <c r="E77" s="319"/>
      <c r="F77" s="141"/>
      <c r="G77" s="320"/>
      <c r="H77" s="142">
        <v>100</v>
      </c>
      <c r="I77" s="60"/>
      <c r="J77" s="158">
        <f t="shared" si="5"/>
        <v>0</v>
      </c>
      <c r="P77" s="24"/>
      <c r="Q77" s="24"/>
      <c r="R77" s="24"/>
      <c r="S77" s="24"/>
      <c r="T77" s="24"/>
      <c r="U77" s="24"/>
      <c r="V77" s="24"/>
      <c r="W77" s="24"/>
      <c r="X77" s="24"/>
      <c r="Y77" s="24"/>
      <c r="Z77" s="24"/>
      <c r="AA77" s="24"/>
      <c r="AB77" s="24"/>
      <c r="AC77" s="24"/>
      <c r="AD77" s="24"/>
      <c r="AE77" s="24"/>
      <c r="AF77" s="24"/>
      <c r="AG77" s="24"/>
      <c r="AH77" s="24"/>
      <c r="AI77" s="24"/>
      <c r="AJ77" s="24"/>
      <c r="AK77" s="24"/>
      <c r="AL77" s="24"/>
      <c r="AM77" s="24"/>
      <c r="AN77" s="24"/>
      <c r="AO77" s="24"/>
      <c r="AP77" s="24"/>
      <c r="AQ77" s="24"/>
      <c r="AR77" s="24"/>
      <c r="AS77" s="24"/>
      <c r="AT77" s="24"/>
      <c r="AU77" s="24"/>
      <c r="AV77" s="24"/>
      <c r="AW77" s="24"/>
      <c r="AX77" s="24"/>
      <c r="AY77" s="24"/>
      <c r="AZ77" s="24"/>
      <c r="BA77" s="24"/>
      <c r="BB77" s="24"/>
      <c r="BC77" s="24"/>
      <c r="BD77" s="24"/>
      <c r="BE77" s="24"/>
      <c r="BF77" s="24"/>
      <c r="BG77" s="24"/>
      <c r="BH77" s="24"/>
      <c r="BI77" s="24"/>
      <c r="BJ77" s="24"/>
      <c r="BK77" s="24"/>
      <c r="BL77" s="24"/>
      <c r="BM77" s="24"/>
      <c r="BN77" s="24"/>
      <c r="BO77" s="24"/>
      <c r="BP77" s="24"/>
      <c r="BQ77" s="24"/>
      <c r="BR77" s="24"/>
      <c r="BS77" s="24"/>
      <c r="BT77" s="24"/>
      <c r="BU77" s="24"/>
      <c r="BV77" s="24"/>
      <c r="BW77" s="24"/>
      <c r="BX77" s="24"/>
      <c r="BY77" s="24"/>
      <c r="BZ77" s="24"/>
      <c r="CA77" s="24"/>
      <c r="CB77" s="24"/>
    </row>
    <row r="78" spans="1:81" ht="28.5" x14ac:dyDescent="0.2">
      <c r="A78" s="95">
        <v>74</v>
      </c>
      <c r="B78" s="154" t="s">
        <v>121</v>
      </c>
      <c r="C78" s="155" t="s">
        <v>10</v>
      </c>
      <c r="D78" s="156"/>
      <c r="E78" s="157">
        <v>15.03684</v>
      </c>
      <c r="F78" s="110" t="e">
        <f t="shared" si="4"/>
        <v>#VALUE!</v>
      </c>
      <c r="G78" s="272"/>
      <c r="H78" s="77">
        <v>200</v>
      </c>
      <c r="I78" s="60"/>
      <c r="J78" s="158">
        <f t="shared" si="5"/>
        <v>0</v>
      </c>
    </row>
    <row r="79" spans="1:81" s="160" customFormat="1" ht="19.7" customHeight="1" x14ac:dyDescent="0.2">
      <c r="A79" s="95">
        <v>75</v>
      </c>
      <c r="B79" s="154" t="s">
        <v>161</v>
      </c>
      <c r="C79" s="155" t="s">
        <v>10</v>
      </c>
      <c r="D79" s="156"/>
      <c r="E79" s="157"/>
      <c r="F79" s="110"/>
      <c r="G79" s="272"/>
      <c r="H79" s="77">
        <v>300</v>
      </c>
      <c r="I79" s="60"/>
      <c r="J79" s="158">
        <f t="shared" si="5"/>
        <v>0</v>
      </c>
      <c r="K79" s="24"/>
      <c r="L79" s="24"/>
      <c r="M79" s="24"/>
      <c r="N79" s="24"/>
      <c r="O79" s="24"/>
      <c r="P79" s="24"/>
      <c r="Q79" s="24"/>
      <c r="R79" s="24"/>
      <c r="S79" s="24"/>
      <c r="T79" s="24"/>
      <c r="U79" s="24"/>
      <c r="V79" s="24"/>
      <c r="W79" s="24"/>
      <c r="X79" s="24"/>
      <c r="Y79" s="24"/>
      <c r="Z79" s="24"/>
      <c r="AA79" s="24"/>
      <c r="AB79" s="24"/>
      <c r="AC79" s="24"/>
      <c r="AD79" s="24"/>
      <c r="AE79" s="24"/>
      <c r="AF79" s="24"/>
      <c r="AG79" s="24"/>
      <c r="AH79" s="24"/>
      <c r="AI79" s="24"/>
      <c r="AJ79" s="24"/>
      <c r="AK79" s="24"/>
      <c r="AL79" s="24"/>
      <c r="AM79" s="24"/>
      <c r="AN79" s="24"/>
      <c r="AO79" s="24"/>
      <c r="AP79" s="24"/>
      <c r="AQ79" s="24"/>
      <c r="AR79" s="24"/>
      <c r="AS79" s="24"/>
      <c r="AT79" s="24"/>
      <c r="AU79" s="24"/>
      <c r="AV79" s="24"/>
      <c r="AW79" s="24"/>
      <c r="AX79" s="24"/>
      <c r="AY79" s="24"/>
      <c r="AZ79" s="24"/>
      <c r="BA79" s="24"/>
      <c r="BB79" s="24"/>
      <c r="BC79" s="24"/>
      <c r="BD79" s="24"/>
      <c r="BE79" s="24"/>
      <c r="BF79" s="24"/>
      <c r="BG79" s="24"/>
      <c r="BH79" s="24"/>
      <c r="BI79" s="24"/>
      <c r="BJ79" s="24"/>
      <c r="BK79" s="24"/>
      <c r="BL79" s="24"/>
      <c r="BM79" s="24"/>
      <c r="BN79" s="24"/>
      <c r="BO79" s="24"/>
      <c r="BP79" s="24"/>
      <c r="BQ79" s="24"/>
      <c r="BR79" s="24"/>
      <c r="BS79" s="24"/>
      <c r="BT79" s="24"/>
      <c r="BU79" s="24"/>
      <c r="BV79" s="24"/>
      <c r="BW79" s="24"/>
      <c r="BX79" s="24"/>
      <c r="BY79" s="24"/>
      <c r="BZ79" s="24"/>
      <c r="CA79" s="24"/>
      <c r="CB79" s="24"/>
      <c r="CC79" s="339"/>
    </row>
    <row r="80" spans="1:81" ht="42.75" x14ac:dyDescent="0.2">
      <c r="A80" s="310">
        <v>76</v>
      </c>
      <c r="B80" s="332" t="s">
        <v>180</v>
      </c>
      <c r="C80" s="155" t="s">
        <v>10</v>
      </c>
      <c r="D80" s="156"/>
      <c r="E80" s="157">
        <v>12.76479</v>
      </c>
      <c r="F80" s="110" t="e">
        <f t="shared" si="4"/>
        <v>#VALUE!</v>
      </c>
      <c r="G80" s="272"/>
      <c r="H80" s="118">
        <v>30</v>
      </c>
      <c r="I80" s="60"/>
      <c r="J80" s="158">
        <f t="shared" si="5"/>
        <v>0</v>
      </c>
    </row>
    <row r="81" spans="1:80" ht="14.25" x14ac:dyDescent="0.2">
      <c r="A81" s="310">
        <v>77</v>
      </c>
      <c r="B81" s="154" t="s">
        <v>138</v>
      </c>
      <c r="C81" s="155" t="s">
        <v>10</v>
      </c>
      <c r="D81" s="156"/>
      <c r="E81" s="157">
        <v>4.3926300000000005</v>
      </c>
      <c r="F81" s="110" t="e">
        <f t="shared" si="4"/>
        <v>#VALUE!</v>
      </c>
      <c r="G81" s="272"/>
      <c r="H81" s="77">
        <v>150</v>
      </c>
      <c r="I81" s="60"/>
      <c r="J81" s="158">
        <f t="shared" si="5"/>
        <v>0</v>
      </c>
    </row>
    <row r="82" spans="1:80" ht="28.5" x14ac:dyDescent="0.2">
      <c r="A82" s="310">
        <v>78</v>
      </c>
      <c r="B82" s="154" t="s">
        <v>139</v>
      </c>
      <c r="C82" s="155" t="s">
        <v>10</v>
      </c>
      <c r="D82" s="156"/>
      <c r="E82" s="157">
        <v>2.6162999999999998</v>
      </c>
      <c r="F82" s="110" t="e">
        <f t="shared" si="4"/>
        <v>#VALUE!</v>
      </c>
      <c r="G82" s="272"/>
      <c r="H82" s="77">
        <v>300</v>
      </c>
      <c r="I82" s="60"/>
      <c r="J82" s="158">
        <f t="shared" si="5"/>
        <v>0</v>
      </c>
      <c r="L82" s="14"/>
      <c r="M82" s="14"/>
      <c r="N82" s="14"/>
      <c r="O82" s="14"/>
    </row>
    <row r="83" spans="1:80" ht="42.75" x14ac:dyDescent="0.2">
      <c r="A83" s="310">
        <v>79</v>
      </c>
      <c r="B83" s="154" t="s">
        <v>140</v>
      </c>
      <c r="C83" s="155" t="s">
        <v>10</v>
      </c>
      <c r="D83" s="156"/>
      <c r="E83" s="157">
        <v>13.77</v>
      </c>
      <c r="F83" s="110" t="e">
        <f t="shared" si="4"/>
        <v>#VALUE!</v>
      </c>
      <c r="G83" s="272"/>
      <c r="H83" s="77">
        <v>50</v>
      </c>
      <c r="I83" s="60"/>
      <c r="J83" s="158">
        <f t="shared" si="5"/>
        <v>0</v>
      </c>
    </row>
    <row r="84" spans="1:80" ht="45.6" customHeight="1" x14ac:dyDescent="0.2">
      <c r="A84" s="310">
        <v>80</v>
      </c>
      <c r="B84" s="159" t="s">
        <v>150</v>
      </c>
      <c r="C84" s="155" t="s">
        <v>10</v>
      </c>
      <c r="D84" s="156"/>
      <c r="E84" s="157">
        <v>6.9813900000000002</v>
      </c>
      <c r="F84" s="110" t="e">
        <f t="shared" si="4"/>
        <v>#VALUE!</v>
      </c>
      <c r="G84" s="309"/>
      <c r="H84" s="77">
        <v>130</v>
      </c>
      <c r="I84" s="60"/>
      <c r="J84" s="158">
        <f t="shared" si="5"/>
        <v>0</v>
      </c>
    </row>
    <row r="85" spans="1:80" s="16" customFormat="1" ht="42" customHeight="1" x14ac:dyDescent="0.2">
      <c r="A85" s="310">
        <v>81</v>
      </c>
      <c r="B85" s="332" t="s">
        <v>191</v>
      </c>
      <c r="C85" s="155" t="s">
        <v>10</v>
      </c>
      <c r="D85" s="156"/>
      <c r="E85" s="157">
        <v>7.6974299999999998</v>
      </c>
      <c r="F85" s="110" t="e">
        <f t="shared" si="4"/>
        <v>#VALUE!</v>
      </c>
      <c r="G85" s="309"/>
      <c r="H85" s="77">
        <v>250</v>
      </c>
      <c r="I85" s="60"/>
      <c r="J85" s="158">
        <f t="shared" si="5"/>
        <v>0</v>
      </c>
      <c r="P85" s="15"/>
      <c r="Q85" s="15"/>
      <c r="R85" s="15"/>
      <c r="S85" s="15"/>
      <c r="T85" s="15"/>
      <c r="U85" s="15"/>
      <c r="V85" s="15"/>
      <c r="W85" s="15"/>
      <c r="X85" s="15"/>
      <c r="Y85" s="15"/>
      <c r="Z85" s="15"/>
      <c r="AA85" s="15"/>
      <c r="AB85" s="15"/>
      <c r="AC85" s="15"/>
      <c r="AD85" s="15"/>
      <c r="AE85" s="15"/>
      <c r="AF85" s="15"/>
      <c r="AG85" s="15"/>
      <c r="AH85" s="15"/>
      <c r="AI85" s="15"/>
      <c r="AJ85" s="15"/>
      <c r="AK85" s="15"/>
      <c r="AL85" s="15"/>
      <c r="AM85" s="15"/>
      <c r="AN85" s="15"/>
      <c r="AO85" s="15"/>
      <c r="AP85" s="15"/>
      <c r="AQ85" s="15"/>
      <c r="AR85" s="15"/>
      <c r="AS85" s="15"/>
      <c r="AT85" s="15"/>
      <c r="AU85" s="15"/>
      <c r="AV85" s="15"/>
      <c r="AW85" s="15"/>
      <c r="AX85" s="15"/>
      <c r="AY85" s="15"/>
      <c r="AZ85" s="15"/>
      <c r="BA85" s="15"/>
      <c r="BB85" s="15"/>
      <c r="BC85" s="15"/>
      <c r="BD85" s="15"/>
      <c r="BE85" s="15"/>
      <c r="BF85" s="15"/>
      <c r="BG85" s="15"/>
      <c r="BH85" s="15"/>
      <c r="BI85" s="15"/>
      <c r="BJ85" s="15"/>
      <c r="BK85" s="15"/>
      <c r="BL85" s="15"/>
      <c r="BM85" s="15"/>
      <c r="BN85" s="15"/>
      <c r="BO85" s="15"/>
      <c r="BP85" s="15"/>
      <c r="BQ85" s="15"/>
      <c r="BR85" s="15"/>
      <c r="BS85" s="15"/>
      <c r="BT85" s="15"/>
      <c r="BU85" s="15"/>
      <c r="BV85" s="15"/>
      <c r="BW85" s="15"/>
      <c r="BX85" s="15"/>
      <c r="BY85" s="15"/>
      <c r="BZ85" s="15"/>
      <c r="CA85" s="15"/>
      <c r="CB85" s="15"/>
    </row>
    <row r="86" spans="1:80" ht="33" customHeight="1" x14ac:dyDescent="0.2">
      <c r="A86" s="95">
        <v>82</v>
      </c>
      <c r="B86" s="332" t="s">
        <v>183</v>
      </c>
      <c r="C86" s="155" t="s">
        <v>10</v>
      </c>
      <c r="D86" s="156"/>
      <c r="E86" s="157">
        <v>0.86751000000000011</v>
      </c>
      <c r="F86" s="110" t="e">
        <f t="shared" si="4"/>
        <v>#VALUE!</v>
      </c>
      <c r="G86" s="272"/>
      <c r="H86" s="77">
        <v>200</v>
      </c>
      <c r="I86" s="60"/>
      <c r="J86" s="158">
        <f t="shared" si="5"/>
        <v>0</v>
      </c>
    </row>
    <row r="87" spans="1:80" ht="44.25" x14ac:dyDescent="0.2">
      <c r="A87" s="310">
        <v>83</v>
      </c>
      <c r="B87" s="154" t="s">
        <v>141</v>
      </c>
      <c r="C87" s="155" t="s">
        <v>10</v>
      </c>
      <c r="D87" s="156"/>
      <c r="E87" s="157">
        <v>2.2031999999999998</v>
      </c>
      <c r="F87" s="110" t="e">
        <f t="shared" si="4"/>
        <v>#VALUE!</v>
      </c>
      <c r="G87" s="272"/>
      <c r="H87" s="77">
        <v>600</v>
      </c>
      <c r="I87" s="60"/>
      <c r="J87" s="158">
        <f t="shared" si="5"/>
        <v>0</v>
      </c>
    </row>
    <row r="88" spans="1:80" ht="28.5" x14ac:dyDescent="0.2">
      <c r="A88" s="95">
        <v>84</v>
      </c>
      <c r="B88" s="154" t="s">
        <v>107</v>
      </c>
      <c r="C88" s="155" t="s">
        <v>10</v>
      </c>
      <c r="D88" s="156"/>
      <c r="E88" s="157"/>
      <c r="F88" s="110"/>
      <c r="G88" s="272"/>
      <c r="H88" s="77">
        <v>10</v>
      </c>
      <c r="I88" s="60"/>
      <c r="J88" s="158">
        <f t="shared" si="5"/>
        <v>0</v>
      </c>
    </row>
    <row r="89" spans="1:80" ht="19.350000000000001" customHeight="1" x14ac:dyDescent="0.2">
      <c r="A89" s="310">
        <v>85</v>
      </c>
      <c r="B89" s="335" t="s">
        <v>54</v>
      </c>
      <c r="C89" s="121" t="s">
        <v>10</v>
      </c>
      <c r="D89" s="122"/>
      <c r="E89" s="123">
        <v>11.55303</v>
      </c>
      <c r="F89" s="124" t="e">
        <f t="shared" si="4"/>
        <v>#VALUE!</v>
      </c>
      <c r="G89" s="309"/>
      <c r="H89" s="161">
        <v>50</v>
      </c>
      <c r="I89" s="162"/>
      <c r="J89" s="104">
        <f t="shared" si="5"/>
        <v>0</v>
      </c>
    </row>
    <row r="90" spans="1:80" ht="19.350000000000001" customHeight="1" x14ac:dyDescent="0.2">
      <c r="A90" s="311">
        <v>86</v>
      </c>
      <c r="B90" s="262" t="s">
        <v>168</v>
      </c>
      <c r="C90" s="55" t="s">
        <v>10</v>
      </c>
      <c r="D90" s="74"/>
      <c r="E90" s="75"/>
      <c r="F90" s="76"/>
      <c r="G90" s="309"/>
      <c r="H90" s="290">
        <v>2</v>
      </c>
      <c r="I90" s="299"/>
      <c r="J90" s="76">
        <f t="shared" si="5"/>
        <v>0</v>
      </c>
    </row>
    <row r="91" spans="1:80" ht="19.350000000000001" customHeight="1" x14ac:dyDescent="0.2">
      <c r="A91" s="95">
        <v>87</v>
      </c>
      <c r="B91" s="54" t="s">
        <v>124</v>
      </c>
      <c r="C91" s="55" t="s">
        <v>28</v>
      </c>
      <c r="D91" s="56"/>
      <c r="E91" s="57"/>
      <c r="F91" s="58"/>
      <c r="G91" s="266"/>
      <c r="H91" s="59">
        <v>2</v>
      </c>
      <c r="I91" s="60"/>
      <c r="J91" s="58">
        <f t="shared" si="5"/>
        <v>0</v>
      </c>
    </row>
    <row r="92" spans="1:80" ht="14.25" x14ac:dyDescent="0.2">
      <c r="A92" s="95">
        <v>88</v>
      </c>
      <c r="B92" s="33" t="s">
        <v>55</v>
      </c>
      <c r="C92" s="34" t="s">
        <v>10</v>
      </c>
      <c r="D92" s="35"/>
      <c r="E92" s="36">
        <v>1.22553</v>
      </c>
      <c r="F92" s="50" t="e">
        <f t="shared" si="4"/>
        <v>#VALUE!</v>
      </c>
      <c r="G92" s="273"/>
      <c r="H92" s="163">
        <v>50</v>
      </c>
      <c r="I92" s="164"/>
      <c r="J92" s="165">
        <f t="shared" si="5"/>
        <v>0</v>
      </c>
    </row>
    <row r="93" spans="1:80" ht="19.7" customHeight="1" x14ac:dyDescent="0.2">
      <c r="A93" s="95">
        <v>89</v>
      </c>
      <c r="B93" s="154" t="s">
        <v>56</v>
      </c>
      <c r="C93" s="155" t="s">
        <v>10</v>
      </c>
      <c r="D93" s="156"/>
      <c r="E93" s="157">
        <v>5.8935599999999999</v>
      </c>
      <c r="F93" s="110" t="e">
        <f t="shared" si="4"/>
        <v>#VALUE!</v>
      </c>
      <c r="G93" s="272"/>
      <c r="H93" s="77">
        <v>10</v>
      </c>
      <c r="I93" s="60"/>
      <c r="J93" s="158">
        <f t="shared" si="5"/>
        <v>0</v>
      </c>
    </row>
    <row r="94" spans="1:80" s="14" customFormat="1" ht="18.600000000000001" customHeight="1" x14ac:dyDescent="0.2">
      <c r="A94" s="95">
        <v>90</v>
      </c>
      <c r="B94" s="154" t="s">
        <v>57</v>
      </c>
      <c r="C94" s="155" t="s">
        <v>10</v>
      </c>
      <c r="D94" s="156"/>
      <c r="E94" s="166"/>
      <c r="F94" s="119"/>
      <c r="G94" s="272"/>
      <c r="H94" s="77">
        <v>10</v>
      </c>
      <c r="I94" s="60"/>
      <c r="J94" s="158">
        <f t="shared" si="5"/>
        <v>0</v>
      </c>
      <c r="P94" s="13"/>
      <c r="Q94" s="13"/>
      <c r="R94" s="13"/>
      <c r="S94" s="13"/>
      <c r="T94" s="13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F94" s="13"/>
      <c r="AG94" s="13"/>
      <c r="AH94" s="13"/>
      <c r="AI94" s="13"/>
      <c r="AJ94" s="13"/>
      <c r="AK94" s="13"/>
      <c r="AL94" s="13"/>
      <c r="AM94" s="13"/>
      <c r="AN94" s="13"/>
      <c r="AO94" s="13"/>
      <c r="AP94" s="13"/>
      <c r="AQ94" s="13"/>
      <c r="AR94" s="13"/>
      <c r="AS94" s="13"/>
      <c r="AT94" s="13"/>
      <c r="AU94" s="13"/>
      <c r="AV94" s="13"/>
      <c r="AW94" s="13"/>
      <c r="AX94" s="13"/>
      <c r="AY94" s="13"/>
      <c r="AZ94" s="13"/>
      <c r="BA94" s="13"/>
      <c r="BB94" s="13"/>
      <c r="BC94" s="13"/>
      <c r="BD94" s="13"/>
      <c r="BE94" s="13"/>
      <c r="BF94" s="13"/>
      <c r="BG94" s="13"/>
      <c r="BH94" s="13"/>
      <c r="BI94" s="13"/>
      <c r="BJ94" s="13"/>
      <c r="BK94" s="13"/>
      <c r="BL94" s="13"/>
      <c r="BM94" s="13"/>
      <c r="BN94" s="13"/>
      <c r="BO94" s="13"/>
      <c r="BP94" s="13"/>
      <c r="BQ94" s="13"/>
      <c r="BR94" s="13"/>
      <c r="BS94" s="13"/>
      <c r="BT94" s="13"/>
      <c r="BU94" s="13"/>
      <c r="BV94" s="13"/>
      <c r="BW94" s="13"/>
      <c r="BX94" s="13"/>
      <c r="BY94" s="13"/>
      <c r="BZ94" s="13"/>
      <c r="CA94" s="13"/>
      <c r="CB94" s="13"/>
    </row>
    <row r="95" spans="1:80" s="14" customFormat="1" ht="14.25" x14ac:dyDescent="0.2">
      <c r="A95" s="95">
        <v>91</v>
      </c>
      <c r="B95" s="154" t="s">
        <v>58</v>
      </c>
      <c r="C95" s="155" t="s">
        <v>10</v>
      </c>
      <c r="D95" s="156"/>
      <c r="E95" s="166">
        <v>1.5146999999999999</v>
      </c>
      <c r="F95" s="119" t="e">
        <f t="shared" ref="F95:F138" si="6">+"#REF!#REF!"*E95</f>
        <v>#VALUE!</v>
      </c>
      <c r="G95" s="272"/>
      <c r="H95" s="77">
        <v>50</v>
      </c>
      <c r="I95" s="60"/>
      <c r="J95" s="158">
        <f t="shared" si="5"/>
        <v>0</v>
      </c>
      <c r="P95" s="13"/>
      <c r="Q95" s="13"/>
      <c r="R95" s="13"/>
      <c r="S95" s="13"/>
      <c r="T95" s="13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F95" s="13"/>
      <c r="AG95" s="13"/>
      <c r="AH95" s="13"/>
      <c r="AI95" s="13"/>
      <c r="AJ95" s="13"/>
      <c r="AK95" s="13"/>
      <c r="AL95" s="13"/>
      <c r="AM95" s="13"/>
      <c r="AN95" s="13"/>
      <c r="AO95" s="13"/>
      <c r="AP95" s="13"/>
      <c r="AQ95" s="13"/>
      <c r="AR95" s="13"/>
      <c r="AS95" s="13"/>
      <c r="AT95" s="13"/>
      <c r="AU95" s="13"/>
      <c r="AV95" s="13"/>
      <c r="AW95" s="13"/>
      <c r="AX95" s="13"/>
      <c r="AY95" s="13"/>
      <c r="AZ95" s="13"/>
      <c r="BA95" s="13"/>
      <c r="BB95" s="13"/>
      <c r="BC95" s="13"/>
      <c r="BD95" s="13"/>
      <c r="BE95" s="13"/>
      <c r="BF95" s="13"/>
      <c r="BG95" s="13"/>
      <c r="BH95" s="13"/>
      <c r="BI95" s="13"/>
      <c r="BJ95" s="13"/>
      <c r="BK95" s="13"/>
      <c r="BL95" s="13"/>
      <c r="BM95" s="13"/>
      <c r="BN95" s="13"/>
      <c r="BO95" s="13"/>
      <c r="BP95" s="13"/>
      <c r="BQ95" s="13"/>
      <c r="BR95" s="13"/>
      <c r="BS95" s="13"/>
      <c r="BT95" s="13"/>
      <c r="BU95" s="13"/>
      <c r="BV95" s="13"/>
      <c r="BW95" s="13"/>
      <c r="BX95" s="13"/>
      <c r="BY95" s="13"/>
      <c r="BZ95" s="13"/>
      <c r="CA95" s="13"/>
      <c r="CB95" s="13"/>
    </row>
    <row r="96" spans="1:80" s="14" customFormat="1" ht="20.45" customHeight="1" x14ac:dyDescent="0.2">
      <c r="A96" s="95">
        <v>92</v>
      </c>
      <c r="B96" s="154" t="s">
        <v>142</v>
      </c>
      <c r="C96" s="155" t="s">
        <v>10</v>
      </c>
      <c r="D96" s="156"/>
      <c r="E96" s="166">
        <v>3.7179000000000002</v>
      </c>
      <c r="F96" s="119" t="e">
        <f t="shared" si="6"/>
        <v>#VALUE!</v>
      </c>
      <c r="G96" s="272"/>
      <c r="H96" s="77">
        <v>100</v>
      </c>
      <c r="I96" s="60"/>
      <c r="J96" s="158">
        <f t="shared" si="5"/>
        <v>0</v>
      </c>
      <c r="P96" s="13"/>
      <c r="Q96" s="13"/>
      <c r="R96" s="13"/>
      <c r="S96" s="13"/>
      <c r="T96" s="13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F96" s="13"/>
      <c r="AG96" s="13"/>
      <c r="AH96" s="13"/>
      <c r="AI96" s="13"/>
      <c r="AJ96" s="13"/>
      <c r="AK96" s="13"/>
      <c r="AL96" s="13"/>
      <c r="AM96" s="13"/>
      <c r="AN96" s="13"/>
      <c r="AO96" s="13"/>
      <c r="AP96" s="13"/>
      <c r="AQ96" s="13"/>
      <c r="AR96" s="13"/>
      <c r="AS96" s="13"/>
      <c r="AT96" s="13"/>
      <c r="AU96" s="13"/>
      <c r="AV96" s="13"/>
      <c r="AW96" s="13"/>
      <c r="AX96" s="13"/>
      <c r="AY96" s="13"/>
      <c r="AZ96" s="13"/>
      <c r="BA96" s="13"/>
      <c r="BB96" s="13"/>
      <c r="BC96" s="13"/>
      <c r="BD96" s="13"/>
      <c r="BE96" s="13"/>
      <c r="BF96" s="13"/>
      <c r="BG96" s="13"/>
      <c r="BH96" s="13"/>
      <c r="BI96" s="13"/>
      <c r="BJ96" s="13"/>
      <c r="BK96" s="13"/>
      <c r="BL96" s="13"/>
      <c r="BM96" s="13"/>
      <c r="BN96" s="13"/>
      <c r="BO96" s="13"/>
      <c r="BP96" s="13"/>
      <c r="BQ96" s="13"/>
      <c r="BR96" s="13"/>
      <c r="BS96" s="13"/>
      <c r="BT96" s="13"/>
      <c r="BU96" s="13"/>
      <c r="BV96" s="13"/>
      <c r="BW96" s="13"/>
      <c r="BX96" s="13"/>
      <c r="BY96" s="13"/>
      <c r="BZ96" s="13"/>
      <c r="CA96" s="13"/>
      <c r="CB96" s="13"/>
    </row>
    <row r="97" spans="1:81" s="14" customFormat="1" ht="20.45" customHeight="1" x14ac:dyDescent="0.2">
      <c r="A97" s="95">
        <v>93</v>
      </c>
      <c r="B97" s="154" t="s">
        <v>98</v>
      </c>
      <c r="C97" s="155" t="s">
        <v>10</v>
      </c>
      <c r="D97" s="156"/>
      <c r="E97" s="166">
        <v>6.92631</v>
      </c>
      <c r="F97" s="119" t="e">
        <f t="shared" si="6"/>
        <v>#VALUE!</v>
      </c>
      <c r="G97" s="272"/>
      <c r="H97" s="77">
        <v>50</v>
      </c>
      <c r="I97" s="60"/>
      <c r="J97" s="158">
        <f t="shared" si="5"/>
        <v>0</v>
      </c>
      <c r="P97" s="13"/>
      <c r="Q97" s="13"/>
      <c r="R97" s="13"/>
      <c r="S97" s="13"/>
      <c r="T97" s="13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F97" s="13"/>
      <c r="AG97" s="13"/>
      <c r="AH97" s="13"/>
      <c r="AI97" s="13"/>
      <c r="AJ97" s="13"/>
      <c r="AK97" s="13"/>
      <c r="AL97" s="13"/>
      <c r="AM97" s="13"/>
      <c r="AN97" s="13"/>
      <c r="AO97" s="13"/>
      <c r="AP97" s="13"/>
      <c r="AQ97" s="13"/>
      <c r="AR97" s="13"/>
      <c r="AS97" s="13"/>
      <c r="AT97" s="13"/>
      <c r="AU97" s="13"/>
      <c r="AV97" s="13"/>
      <c r="AW97" s="13"/>
      <c r="AX97" s="13"/>
      <c r="AY97" s="13"/>
      <c r="AZ97" s="13"/>
      <c r="BA97" s="13"/>
      <c r="BB97" s="13"/>
      <c r="BC97" s="13"/>
      <c r="BD97" s="13"/>
      <c r="BE97" s="13"/>
      <c r="BF97" s="13"/>
      <c r="BG97" s="13"/>
      <c r="BH97" s="13"/>
      <c r="BI97" s="13"/>
      <c r="BJ97" s="13"/>
      <c r="BK97" s="13"/>
      <c r="BL97" s="13"/>
      <c r="BM97" s="13"/>
      <c r="BN97" s="13"/>
      <c r="BO97" s="13"/>
      <c r="BP97" s="13"/>
      <c r="BQ97" s="13"/>
      <c r="BR97" s="13"/>
      <c r="BS97" s="13"/>
      <c r="BT97" s="13"/>
      <c r="BU97" s="13"/>
      <c r="BV97" s="13"/>
      <c r="BW97" s="13"/>
      <c r="BX97" s="13"/>
      <c r="BY97" s="13"/>
      <c r="BZ97" s="13"/>
      <c r="CA97" s="13"/>
      <c r="CB97" s="13"/>
    </row>
    <row r="98" spans="1:81" s="14" customFormat="1" ht="28.35" customHeight="1" x14ac:dyDescent="0.2">
      <c r="A98" s="95">
        <v>94</v>
      </c>
      <c r="B98" s="215" t="s">
        <v>170</v>
      </c>
      <c r="C98" s="294" t="s">
        <v>10</v>
      </c>
      <c r="D98" s="295"/>
      <c r="E98" s="312"/>
      <c r="F98" s="313"/>
      <c r="G98" s="283"/>
      <c r="H98" s="290">
        <v>5</v>
      </c>
      <c r="I98" s="314"/>
      <c r="J98" s="209">
        <v>0</v>
      </c>
      <c r="P98" s="13"/>
      <c r="Q98" s="13"/>
      <c r="R98" s="13"/>
      <c r="S98" s="13"/>
      <c r="T98" s="13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F98" s="13"/>
      <c r="AG98" s="13"/>
      <c r="AH98" s="13"/>
      <c r="AI98" s="13"/>
      <c r="AJ98" s="13"/>
      <c r="AK98" s="13"/>
      <c r="AL98" s="13"/>
      <c r="AM98" s="13"/>
      <c r="AN98" s="13"/>
      <c r="AO98" s="13"/>
      <c r="AP98" s="13"/>
      <c r="AQ98" s="13"/>
      <c r="AR98" s="13"/>
      <c r="AS98" s="13"/>
      <c r="AT98" s="13"/>
      <c r="AU98" s="13"/>
      <c r="AV98" s="13"/>
      <c r="AW98" s="13"/>
      <c r="AX98" s="13"/>
      <c r="AY98" s="13"/>
      <c r="AZ98" s="13"/>
      <c r="BA98" s="13"/>
      <c r="BB98" s="13"/>
      <c r="BC98" s="13"/>
      <c r="BD98" s="13"/>
      <c r="BE98" s="13"/>
      <c r="BF98" s="13"/>
      <c r="BG98" s="13"/>
      <c r="BH98" s="13"/>
      <c r="BI98" s="13"/>
      <c r="BJ98" s="13"/>
      <c r="BK98" s="13"/>
      <c r="BL98" s="13"/>
      <c r="BM98" s="13"/>
      <c r="BN98" s="13"/>
      <c r="BO98" s="13"/>
      <c r="BP98" s="13"/>
      <c r="BQ98" s="13"/>
      <c r="BR98" s="13"/>
      <c r="BS98" s="13"/>
      <c r="BT98" s="13"/>
      <c r="BU98" s="13"/>
      <c r="BV98" s="13"/>
      <c r="BW98" s="13"/>
      <c r="BX98" s="13"/>
      <c r="BY98" s="13"/>
      <c r="BZ98" s="13"/>
      <c r="CA98" s="13"/>
      <c r="CB98" s="13"/>
    </row>
    <row r="99" spans="1:81" s="14" customFormat="1" ht="28.35" customHeight="1" x14ac:dyDescent="0.2">
      <c r="A99" s="95">
        <v>95</v>
      </c>
      <c r="B99" s="154" t="s">
        <v>143</v>
      </c>
      <c r="C99" s="121" t="s">
        <v>10</v>
      </c>
      <c r="D99" s="122"/>
      <c r="E99" s="150"/>
      <c r="F99" s="151"/>
      <c r="G99" s="272"/>
      <c r="H99" s="161">
        <v>20</v>
      </c>
      <c r="I99" s="167"/>
      <c r="J99" s="168">
        <f t="shared" si="5"/>
        <v>0</v>
      </c>
      <c r="P99" s="13"/>
      <c r="Q99" s="13"/>
      <c r="R99" s="13"/>
      <c r="S99" s="13"/>
      <c r="T99" s="13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F99" s="13"/>
      <c r="AG99" s="13"/>
      <c r="AH99" s="13"/>
      <c r="AI99" s="13"/>
      <c r="AJ99" s="13"/>
      <c r="AK99" s="13"/>
      <c r="AL99" s="13"/>
      <c r="AM99" s="13"/>
      <c r="AN99" s="13"/>
      <c r="AO99" s="13"/>
      <c r="AP99" s="13"/>
      <c r="AQ99" s="13"/>
      <c r="AR99" s="13"/>
      <c r="AS99" s="13"/>
      <c r="AT99" s="13"/>
      <c r="AU99" s="13"/>
      <c r="AV99" s="13"/>
      <c r="AW99" s="13"/>
      <c r="AX99" s="13"/>
      <c r="AY99" s="13"/>
      <c r="AZ99" s="13"/>
      <c r="BA99" s="13"/>
      <c r="BB99" s="13"/>
      <c r="BC99" s="13"/>
      <c r="BD99" s="13"/>
      <c r="BE99" s="13"/>
      <c r="BF99" s="13"/>
      <c r="BG99" s="13"/>
      <c r="BH99" s="13"/>
      <c r="BI99" s="13"/>
      <c r="BJ99" s="13"/>
      <c r="BK99" s="13"/>
      <c r="BL99" s="13"/>
      <c r="BM99" s="13"/>
      <c r="BN99" s="13"/>
      <c r="BO99" s="13"/>
      <c r="BP99" s="13"/>
      <c r="BQ99" s="13"/>
      <c r="BR99" s="13"/>
      <c r="BS99" s="13"/>
      <c r="BT99" s="13"/>
      <c r="BU99" s="13"/>
      <c r="BV99" s="13"/>
      <c r="BW99" s="13"/>
      <c r="BX99" s="13"/>
      <c r="BY99" s="13"/>
      <c r="BZ99" s="13"/>
      <c r="CA99" s="13"/>
      <c r="CB99" s="13"/>
    </row>
    <row r="100" spans="1:81" s="14" customFormat="1" ht="14.25" x14ac:dyDescent="0.2">
      <c r="A100" s="95">
        <v>96</v>
      </c>
      <c r="B100" s="42" t="s">
        <v>144</v>
      </c>
      <c r="C100" s="55" t="s">
        <v>10</v>
      </c>
      <c r="D100" s="56"/>
      <c r="E100" s="73"/>
      <c r="F100" s="60"/>
      <c r="G100" s="274"/>
      <c r="H100" s="59">
        <v>25</v>
      </c>
      <c r="I100" s="167"/>
      <c r="J100" s="168">
        <f t="shared" si="5"/>
        <v>0</v>
      </c>
      <c r="P100" s="13"/>
      <c r="Q100" s="13"/>
      <c r="R100" s="13"/>
      <c r="S100" s="13"/>
      <c r="T100" s="13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F100" s="13"/>
      <c r="AG100" s="13"/>
      <c r="AH100" s="13"/>
      <c r="AI100" s="13"/>
      <c r="AJ100" s="13"/>
      <c r="AK100" s="13"/>
      <c r="AL100" s="13"/>
      <c r="AM100" s="13"/>
      <c r="AN100" s="13"/>
      <c r="AO100" s="13"/>
      <c r="AP100" s="13"/>
      <c r="AQ100" s="13"/>
      <c r="AR100" s="13"/>
      <c r="AS100" s="13"/>
      <c r="AT100" s="13"/>
      <c r="AU100" s="13"/>
      <c r="AV100" s="13"/>
      <c r="AW100" s="13"/>
      <c r="AX100" s="13"/>
      <c r="AY100" s="13"/>
      <c r="AZ100" s="13"/>
      <c r="BA100" s="13"/>
      <c r="BB100" s="13"/>
      <c r="BC100" s="13"/>
      <c r="BD100" s="13"/>
      <c r="BE100" s="13"/>
      <c r="BF100" s="13"/>
      <c r="BG100" s="13"/>
      <c r="BH100" s="13"/>
      <c r="BI100" s="13"/>
      <c r="BJ100" s="13"/>
      <c r="BK100" s="13"/>
      <c r="BL100" s="13"/>
      <c r="BM100" s="13"/>
      <c r="BN100" s="13"/>
      <c r="BO100" s="13"/>
      <c r="BP100" s="13"/>
      <c r="BQ100" s="13"/>
      <c r="BR100" s="13"/>
      <c r="BS100" s="13"/>
      <c r="BT100" s="13"/>
      <c r="BU100" s="13"/>
      <c r="BV100" s="13"/>
      <c r="BW100" s="13"/>
      <c r="BX100" s="13"/>
      <c r="BY100" s="13"/>
      <c r="BZ100" s="13"/>
      <c r="CA100" s="13"/>
      <c r="CB100" s="13"/>
    </row>
    <row r="101" spans="1:81" s="14" customFormat="1" ht="28.5" x14ac:dyDescent="0.2">
      <c r="A101" s="95">
        <v>97</v>
      </c>
      <c r="B101" s="169" t="s">
        <v>59</v>
      </c>
      <c r="C101" s="170" t="s">
        <v>10</v>
      </c>
      <c r="D101" s="171"/>
      <c r="E101" s="172">
        <v>0.55080000000000007</v>
      </c>
      <c r="F101" s="173" t="e">
        <f t="shared" si="6"/>
        <v>#VALUE!</v>
      </c>
      <c r="G101" s="275"/>
      <c r="H101" s="174">
        <v>100</v>
      </c>
      <c r="I101" s="60"/>
      <c r="J101" s="168">
        <f t="shared" ref="J101:J133" si="7">+H101*I101</f>
        <v>0</v>
      </c>
      <c r="P101" s="13"/>
      <c r="Q101" s="13"/>
      <c r="R101" s="13"/>
      <c r="S101" s="13"/>
      <c r="T101" s="13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F101" s="13"/>
      <c r="AG101" s="13"/>
      <c r="AH101" s="13"/>
      <c r="AI101" s="13"/>
      <c r="AJ101" s="13"/>
      <c r="AK101" s="13"/>
      <c r="AL101" s="13"/>
      <c r="AM101" s="13"/>
      <c r="AN101" s="13"/>
      <c r="AO101" s="13"/>
      <c r="AP101" s="13"/>
      <c r="AQ101" s="13"/>
      <c r="AR101" s="13"/>
      <c r="AS101" s="13"/>
      <c r="AT101" s="13"/>
      <c r="AU101" s="13"/>
      <c r="AV101" s="13"/>
      <c r="AW101" s="13"/>
      <c r="AX101" s="13"/>
      <c r="AY101" s="13"/>
      <c r="AZ101" s="13"/>
      <c r="BA101" s="13"/>
      <c r="BB101" s="13"/>
      <c r="BC101" s="13"/>
      <c r="BD101" s="13"/>
      <c r="BE101" s="13"/>
      <c r="BF101" s="13"/>
      <c r="BG101" s="13"/>
      <c r="BH101" s="13"/>
      <c r="BI101" s="13"/>
      <c r="BJ101" s="13"/>
      <c r="BK101" s="13"/>
      <c r="BL101" s="13"/>
      <c r="BM101" s="13"/>
      <c r="BN101" s="13"/>
      <c r="BO101" s="13"/>
      <c r="BP101" s="13"/>
      <c r="BQ101" s="13"/>
      <c r="BR101" s="13"/>
      <c r="BS101" s="13"/>
      <c r="BT101" s="13"/>
      <c r="BU101" s="13"/>
      <c r="BV101" s="13"/>
      <c r="BW101" s="13"/>
      <c r="BX101" s="13"/>
      <c r="BY101" s="13"/>
      <c r="BZ101" s="13"/>
      <c r="CA101" s="13"/>
      <c r="CB101" s="13"/>
    </row>
    <row r="102" spans="1:81" s="14" customFormat="1" ht="19.7" customHeight="1" x14ac:dyDescent="0.2">
      <c r="A102" s="95">
        <v>98</v>
      </c>
      <c r="B102" s="169" t="s">
        <v>60</v>
      </c>
      <c r="C102" s="175" t="s">
        <v>10</v>
      </c>
      <c r="D102" s="176"/>
      <c r="E102" s="177">
        <v>12.02121</v>
      </c>
      <c r="F102" s="178" t="e">
        <f t="shared" si="6"/>
        <v>#VALUE!</v>
      </c>
      <c r="G102" s="275"/>
      <c r="H102" s="77">
        <v>10</v>
      </c>
      <c r="I102" s="60"/>
      <c r="J102" s="168">
        <f t="shared" si="7"/>
        <v>0</v>
      </c>
      <c r="P102" s="13"/>
      <c r="Q102" s="13"/>
      <c r="R102" s="13"/>
      <c r="S102" s="13"/>
      <c r="T102" s="13"/>
      <c r="U102" s="13"/>
      <c r="V102" s="13"/>
      <c r="W102" s="13"/>
      <c r="X102" s="13"/>
      <c r="Y102" s="13"/>
      <c r="Z102" s="13"/>
      <c r="AA102" s="13"/>
      <c r="AB102" s="13"/>
      <c r="AC102" s="13"/>
      <c r="AD102" s="13"/>
      <c r="AE102" s="13"/>
      <c r="AF102" s="13"/>
      <c r="AG102" s="13"/>
      <c r="AH102" s="13"/>
      <c r="AI102" s="13"/>
      <c r="AJ102" s="13"/>
      <c r="AK102" s="13"/>
      <c r="AL102" s="13"/>
      <c r="AM102" s="13"/>
      <c r="AN102" s="13"/>
      <c r="AO102" s="13"/>
      <c r="AP102" s="13"/>
      <c r="AQ102" s="13"/>
      <c r="AR102" s="13"/>
      <c r="AS102" s="13"/>
      <c r="AT102" s="13"/>
      <c r="AU102" s="13"/>
      <c r="AV102" s="13"/>
      <c r="AW102" s="13"/>
      <c r="AX102" s="13"/>
      <c r="AY102" s="13"/>
      <c r="AZ102" s="13"/>
      <c r="BA102" s="13"/>
      <c r="BB102" s="13"/>
      <c r="BC102" s="13"/>
      <c r="BD102" s="13"/>
      <c r="BE102" s="13"/>
      <c r="BF102" s="13"/>
      <c r="BG102" s="13"/>
      <c r="BH102" s="13"/>
      <c r="BI102" s="13"/>
      <c r="BJ102" s="13"/>
      <c r="BK102" s="13"/>
      <c r="BL102" s="13"/>
      <c r="BM102" s="13"/>
      <c r="BN102" s="13"/>
      <c r="BO102" s="13"/>
      <c r="BP102" s="13"/>
      <c r="BQ102" s="13"/>
      <c r="BR102" s="13"/>
      <c r="BS102" s="13"/>
      <c r="BT102" s="13"/>
      <c r="BU102" s="13"/>
      <c r="BV102" s="13"/>
      <c r="BW102" s="13"/>
      <c r="BX102" s="13"/>
      <c r="BY102" s="13"/>
      <c r="BZ102" s="13"/>
      <c r="CA102" s="13"/>
      <c r="CB102" s="13"/>
    </row>
    <row r="103" spans="1:81" s="14" customFormat="1" ht="22.35" customHeight="1" x14ac:dyDescent="0.2">
      <c r="A103" s="95">
        <v>99</v>
      </c>
      <c r="B103" s="169" t="s">
        <v>61</v>
      </c>
      <c r="C103" s="175" t="s">
        <v>10</v>
      </c>
      <c r="D103" s="176"/>
      <c r="E103" s="177">
        <v>3.37365</v>
      </c>
      <c r="F103" s="178" t="e">
        <f t="shared" si="6"/>
        <v>#VALUE!</v>
      </c>
      <c r="G103" s="275"/>
      <c r="H103" s="77">
        <v>10</v>
      </c>
      <c r="I103" s="60"/>
      <c r="J103" s="168">
        <f t="shared" si="7"/>
        <v>0</v>
      </c>
      <c r="P103" s="13"/>
      <c r="Q103" s="13"/>
      <c r="R103" s="13"/>
      <c r="S103" s="13"/>
      <c r="T103" s="13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F103" s="13"/>
      <c r="AG103" s="13"/>
      <c r="AH103" s="13"/>
      <c r="AI103" s="13"/>
      <c r="AJ103" s="13"/>
      <c r="AK103" s="13"/>
      <c r="AL103" s="13"/>
      <c r="AM103" s="13"/>
      <c r="AN103" s="13"/>
      <c r="AO103" s="13"/>
      <c r="AP103" s="13"/>
      <c r="AQ103" s="13"/>
      <c r="AR103" s="13"/>
      <c r="AS103" s="13"/>
      <c r="AT103" s="13"/>
      <c r="AU103" s="13"/>
      <c r="AV103" s="13"/>
      <c r="AW103" s="13"/>
      <c r="AX103" s="13"/>
      <c r="AY103" s="13"/>
      <c r="AZ103" s="13"/>
      <c r="BA103" s="13"/>
      <c r="BB103" s="13"/>
      <c r="BC103" s="13"/>
      <c r="BD103" s="13"/>
      <c r="BE103" s="13"/>
      <c r="BF103" s="13"/>
      <c r="BG103" s="13"/>
      <c r="BH103" s="13"/>
      <c r="BI103" s="13"/>
      <c r="BJ103" s="13"/>
      <c r="BK103" s="13"/>
      <c r="BL103" s="13"/>
      <c r="BM103" s="13"/>
      <c r="BN103" s="13"/>
      <c r="BO103" s="13"/>
      <c r="BP103" s="13"/>
      <c r="BQ103" s="13"/>
      <c r="BR103" s="13"/>
      <c r="BS103" s="13"/>
      <c r="BT103" s="13"/>
      <c r="BU103" s="13"/>
      <c r="BV103" s="13"/>
      <c r="BW103" s="13"/>
      <c r="BX103" s="13"/>
      <c r="BY103" s="13"/>
      <c r="BZ103" s="13"/>
      <c r="CA103" s="13"/>
      <c r="CB103" s="13"/>
    </row>
    <row r="104" spans="1:81" s="41" customFormat="1" ht="14.25" x14ac:dyDescent="0.2">
      <c r="A104" s="95">
        <v>100</v>
      </c>
      <c r="B104" s="179" t="s">
        <v>62</v>
      </c>
      <c r="C104" s="180" t="s">
        <v>10</v>
      </c>
      <c r="D104" s="181"/>
      <c r="E104" s="182"/>
      <c r="F104" s="183"/>
      <c r="G104" s="276"/>
      <c r="H104" s="142">
        <v>15</v>
      </c>
      <c r="I104" s="143"/>
      <c r="J104" s="168">
        <f t="shared" si="7"/>
        <v>0</v>
      </c>
      <c r="P104" s="344"/>
      <c r="Q104" s="344"/>
      <c r="R104" s="344"/>
      <c r="S104" s="344"/>
      <c r="T104" s="344"/>
      <c r="U104" s="344"/>
      <c r="V104" s="344"/>
      <c r="W104" s="344"/>
      <c r="X104" s="344"/>
      <c r="Y104" s="344"/>
      <c r="Z104" s="344"/>
      <c r="AA104" s="344"/>
      <c r="AB104" s="344"/>
      <c r="AC104" s="344"/>
      <c r="AD104" s="344"/>
      <c r="AE104" s="344"/>
      <c r="AF104" s="344"/>
      <c r="AG104" s="344"/>
      <c r="AH104" s="344"/>
      <c r="AI104" s="344"/>
      <c r="AJ104" s="344"/>
      <c r="AK104" s="344"/>
      <c r="AL104" s="344"/>
      <c r="AM104" s="344"/>
      <c r="AN104" s="344"/>
      <c r="AO104" s="344"/>
      <c r="AP104" s="344"/>
      <c r="AQ104" s="344"/>
      <c r="AR104" s="344"/>
      <c r="AS104" s="344"/>
      <c r="AT104" s="344"/>
      <c r="AU104" s="344"/>
      <c r="AV104" s="344"/>
      <c r="AW104" s="344"/>
      <c r="AX104" s="344"/>
      <c r="AY104" s="344"/>
      <c r="AZ104" s="344"/>
      <c r="BA104" s="344"/>
      <c r="BB104" s="344"/>
      <c r="BC104" s="344"/>
      <c r="BD104" s="344"/>
      <c r="BE104" s="344"/>
      <c r="BF104" s="344"/>
      <c r="BG104" s="344"/>
      <c r="BH104" s="344"/>
      <c r="BI104" s="344"/>
      <c r="BJ104" s="344"/>
      <c r="BK104" s="344"/>
      <c r="BL104" s="344"/>
      <c r="BM104" s="344"/>
      <c r="BN104" s="344"/>
      <c r="BO104" s="344"/>
      <c r="BP104" s="344"/>
      <c r="BQ104" s="344"/>
      <c r="BR104" s="344"/>
      <c r="BS104" s="344"/>
      <c r="BT104" s="344"/>
      <c r="BU104" s="344"/>
      <c r="BV104" s="344"/>
      <c r="BW104" s="344"/>
      <c r="BX104" s="344"/>
      <c r="BY104" s="344"/>
      <c r="BZ104" s="344"/>
      <c r="CA104" s="344"/>
      <c r="CB104" s="344"/>
    </row>
    <row r="105" spans="1:81" s="14" customFormat="1" ht="15" customHeight="1" x14ac:dyDescent="0.2">
      <c r="A105" s="95">
        <v>101</v>
      </c>
      <c r="B105" s="169" t="s">
        <v>63</v>
      </c>
      <c r="C105" s="184" t="s">
        <v>64</v>
      </c>
      <c r="D105" s="176"/>
      <c r="E105" s="177">
        <v>0.89505000000000012</v>
      </c>
      <c r="F105" s="178" t="e">
        <f t="shared" si="6"/>
        <v>#VALUE!</v>
      </c>
      <c r="G105" s="275"/>
      <c r="H105" s="77">
        <v>110</v>
      </c>
      <c r="I105" s="60"/>
      <c r="J105" s="168">
        <f t="shared" si="7"/>
        <v>0</v>
      </c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3"/>
      <c r="X105" s="13"/>
      <c r="Y105" s="13"/>
      <c r="Z105" s="13"/>
      <c r="AA105" s="13"/>
      <c r="AB105" s="13"/>
      <c r="AC105" s="13"/>
      <c r="AD105" s="13"/>
      <c r="AE105" s="13"/>
      <c r="AF105" s="13"/>
      <c r="AG105" s="13"/>
      <c r="AH105" s="13"/>
      <c r="AI105" s="13"/>
      <c r="AJ105" s="13"/>
      <c r="AK105" s="13"/>
      <c r="AL105" s="13"/>
      <c r="AM105" s="13"/>
      <c r="AN105" s="13"/>
      <c r="AO105" s="13"/>
      <c r="AP105" s="13"/>
      <c r="AQ105" s="13"/>
      <c r="AR105" s="13"/>
      <c r="AS105" s="13"/>
      <c r="AT105" s="13"/>
      <c r="AU105" s="13"/>
      <c r="AV105" s="13"/>
      <c r="AW105" s="13"/>
      <c r="AX105" s="13"/>
      <c r="AY105" s="13"/>
      <c r="AZ105" s="13"/>
      <c r="BA105" s="13"/>
      <c r="BB105" s="13"/>
      <c r="BC105" s="13"/>
      <c r="BD105" s="13"/>
      <c r="BE105" s="13"/>
      <c r="BF105" s="13"/>
      <c r="BG105" s="13"/>
      <c r="BH105" s="13"/>
      <c r="BI105" s="13"/>
      <c r="BJ105" s="13"/>
      <c r="BK105" s="13"/>
      <c r="BL105" s="13"/>
      <c r="BM105" s="13"/>
      <c r="BN105" s="13"/>
      <c r="BO105" s="13"/>
      <c r="BP105" s="13"/>
      <c r="BQ105" s="13"/>
      <c r="BR105" s="13"/>
      <c r="BS105" s="13"/>
      <c r="BT105" s="13"/>
      <c r="BU105" s="13"/>
      <c r="BV105" s="13"/>
      <c r="BW105" s="13"/>
      <c r="BX105" s="13"/>
      <c r="BY105" s="13"/>
      <c r="BZ105" s="13"/>
      <c r="CA105" s="13"/>
      <c r="CB105" s="13"/>
    </row>
    <row r="106" spans="1:81" s="14" customFormat="1" ht="15.6" customHeight="1" x14ac:dyDescent="0.2">
      <c r="A106" s="95">
        <v>102</v>
      </c>
      <c r="B106" s="169" t="s">
        <v>65</v>
      </c>
      <c r="C106" s="184" t="s">
        <v>64</v>
      </c>
      <c r="D106" s="176"/>
      <c r="E106" s="177"/>
      <c r="F106" s="178"/>
      <c r="G106" s="275"/>
      <c r="H106" s="77">
        <v>100</v>
      </c>
      <c r="I106" s="60"/>
      <c r="J106" s="168">
        <f t="shared" si="7"/>
        <v>0</v>
      </c>
      <c r="K106" s="13"/>
      <c r="L106" s="13"/>
      <c r="M106" s="13"/>
      <c r="N106" s="13"/>
      <c r="O106" s="13"/>
      <c r="P106" s="13"/>
      <c r="Q106" s="13"/>
      <c r="R106" s="13"/>
      <c r="S106" s="13"/>
      <c r="T106" s="13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F106" s="13"/>
      <c r="AG106" s="13"/>
      <c r="AH106" s="13"/>
      <c r="AI106" s="13"/>
      <c r="AJ106" s="13"/>
      <c r="AK106" s="13"/>
      <c r="AL106" s="13"/>
      <c r="AM106" s="13"/>
      <c r="AN106" s="13"/>
      <c r="AO106" s="13"/>
      <c r="AP106" s="13"/>
      <c r="AQ106" s="13"/>
      <c r="AR106" s="13"/>
      <c r="AS106" s="13"/>
      <c r="AT106" s="13"/>
      <c r="AU106" s="13"/>
      <c r="AV106" s="13"/>
      <c r="AW106" s="13"/>
      <c r="AX106" s="13"/>
      <c r="AY106" s="13"/>
      <c r="AZ106" s="13"/>
      <c r="BA106" s="13"/>
      <c r="BB106" s="13"/>
      <c r="BC106" s="13"/>
      <c r="BD106" s="13"/>
      <c r="BE106" s="13"/>
      <c r="BF106" s="13"/>
      <c r="BG106" s="13"/>
      <c r="BH106" s="13"/>
      <c r="BI106" s="13"/>
      <c r="BJ106" s="13"/>
      <c r="BK106" s="13"/>
      <c r="BL106" s="13"/>
      <c r="BM106" s="13"/>
      <c r="BN106" s="13"/>
      <c r="BO106" s="13"/>
      <c r="BP106" s="13"/>
      <c r="BQ106" s="13"/>
      <c r="BR106" s="13"/>
      <c r="BS106" s="13"/>
      <c r="BT106" s="13"/>
      <c r="BU106" s="13"/>
      <c r="BV106" s="13"/>
      <c r="BW106" s="13"/>
      <c r="BX106" s="13"/>
      <c r="BY106" s="13"/>
      <c r="BZ106" s="13"/>
      <c r="CA106" s="13"/>
      <c r="CB106" s="13"/>
    </row>
    <row r="107" spans="1:81" s="187" customFormat="1" ht="17.45" customHeight="1" x14ac:dyDescent="0.2">
      <c r="A107" s="95">
        <v>103</v>
      </c>
      <c r="B107" s="169" t="s">
        <v>66</v>
      </c>
      <c r="C107" s="175" t="s">
        <v>67</v>
      </c>
      <c r="D107" s="176"/>
      <c r="E107" s="185">
        <v>0.82620000000000005</v>
      </c>
      <c r="F107" s="186" t="e">
        <f t="shared" si="6"/>
        <v>#VALUE!</v>
      </c>
      <c r="G107" s="275"/>
      <c r="H107" s="77">
        <v>100</v>
      </c>
      <c r="I107" s="60"/>
      <c r="J107" s="168">
        <f t="shared" si="7"/>
        <v>0</v>
      </c>
      <c r="K107" s="9"/>
      <c r="L107" s="9"/>
      <c r="M107" s="9"/>
      <c r="N107" s="9"/>
      <c r="O107" s="9"/>
      <c r="P107" s="9"/>
      <c r="Q107" s="9"/>
      <c r="R107" s="9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  <c r="AF107" s="9"/>
      <c r="AG107" s="9"/>
      <c r="AH107" s="9"/>
      <c r="AI107" s="9"/>
      <c r="AJ107" s="9"/>
      <c r="AK107" s="9"/>
      <c r="AL107" s="9"/>
      <c r="AM107" s="9"/>
      <c r="AN107" s="9"/>
      <c r="AO107" s="9"/>
      <c r="AP107" s="9"/>
      <c r="AQ107" s="9"/>
      <c r="AR107" s="9"/>
      <c r="AS107" s="9"/>
      <c r="AT107" s="9"/>
      <c r="AU107" s="9"/>
      <c r="AV107" s="9"/>
      <c r="AW107" s="9"/>
      <c r="AX107" s="9"/>
      <c r="AY107" s="9"/>
      <c r="AZ107" s="9"/>
      <c r="BA107" s="9"/>
      <c r="BB107" s="9"/>
      <c r="BC107" s="9"/>
      <c r="BD107" s="9"/>
      <c r="BE107" s="9"/>
      <c r="BF107" s="9"/>
      <c r="BG107" s="9"/>
      <c r="BH107" s="9"/>
      <c r="BI107" s="9"/>
      <c r="BJ107" s="9"/>
      <c r="BK107" s="9"/>
      <c r="BL107" s="9"/>
      <c r="BM107" s="9"/>
      <c r="BN107" s="9"/>
      <c r="BO107" s="9"/>
      <c r="BP107" s="9"/>
      <c r="BQ107" s="9"/>
      <c r="BR107" s="9"/>
      <c r="BS107" s="9"/>
      <c r="BT107" s="9"/>
      <c r="BU107" s="9"/>
      <c r="BV107" s="9"/>
      <c r="BW107" s="9"/>
      <c r="BX107" s="9"/>
      <c r="BY107" s="9"/>
      <c r="BZ107" s="9"/>
      <c r="CA107" s="9"/>
      <c r="CB107" s="9"/>
      <c r="CC107" s="338"/>
    </row>
    <row r="108" spans="1:81" s="187" customFormat="1" ht="19.350000000000001" customHeight="1" x14ac:dyDescent="0.2">
      <c r="A108" s="95">
        <v>104</v>
      </c>
      <c r="B108" s="169" t="s">
        <v>115</v>
      </c>
      <c r="C108" s="175" t="s">
        <v>67</v>
      </c>
      <c r="D108" s="176"/>
      <c r="E108" s="185"/>
      <c r="F108" s="186"/>
      <c r="G108" s="275"/>
      <c r="H108" s="77">
        <v>50</v>
      </c>
      <c r="I108" s="167"/>
      <c r="J108" s="168">
        <f t="shared" si="7"/>
        <v>0</v>
      </c>
      <c r="K108" s="9"/>
      <c r="L108" s="9"/>
      <c r="M108" s="9"/>
      <c r="N108" s="9"/>
      <c r="O108" s="9"/>
      <c r="P108" s="9"/>
      <c r="Q108" s="9"/>
      <c r="R108" s="9"/>
      <c r="S108" s="9"/>
      <c r="T108" s="9"/>
      <c r="U108" s="9"/>
      <c r="V108" s="9"/>
      <c r="W108" s="9"/>
      <c r="X108" s="9"/>
      <c r="Y108" s="9"/>
      <c r="Z108" s="9"/>
      <c r="AA108" s="9"/>
      <c r="AB108" s="9"/>
      <c r="AC108" s="9"/>
      <c r="AD108" s="9"/>
      <c r="AE108" s="9"/>
      <c r="AF108" s="9"/>
      <c r="AG108" s="9"/>
      <c r="AH108" s="9"/>
      <c r="AI108" s="9"/>
      <c r="AJ108" s="9"/>
      <c r="AK108" s="9"/>
      <c r="AL108" s="9"/>
      <c r="AM108" s="9"/>
      <c r="AN108" s="9"/>
      <c r="AO108" s="9"/>
      <c r="AP108" s="9"/>
      <c r="AQ108" s="9"/>
      <c r="AR108" s="9"/>
      <c r="AS108" s="9"/>
      <c r="AT108" s="9"/>
      <c r="AU108" s="9"/>
      <c r="AV108" s="9"/>
      <c r="AW108" s="9"/>
      <c r="AX108" s="9"/>
      <c r="AY108" s="9"/>
      <c r="AZ108" s="9"/>
      <c r="BA108" s="9"/>
      <c r="BB108" s="9"/>
      <c r="BC108" s="9"/>
      <c r="BD108" s="9"/>
      <c r="BE108" s="9"/>
      <c r="BF108" s="9"/>
      <c r="BG108" s="9"/>
      <c r="BH108" s="9"/>
      <c r="BI108" s="9"/>
      <c r="BJ108" s="9"/>
      <c r="BK108" s="9"/>
      <c r="BL108" s="9"/>
      <c r="BM108" s="9"/>
      <c r="BN108" s="9"/>
      <c r="BO108" s="9"/>
      <c r="BP108" s="9"/>
      <c r="BQ108" s="9"/>
      <c r="BR108" s="9"/>
      <c r="BS108" s="9"/>
      <c r="BT108" s="9"/>
      <c r="BU108" s="9"/>
      <c r="BV108" s="9"/>
      <c r="BW108" s="9"/>
      <c r="BX108" s="9"/>
      <c r="BY108" s="9"/>
      <c r="BZ108" s="9"/>
      <c r="CA108" s="9"/>
      <c r="CB108" s="9"/>
      <c r="CC108" s="338"/>
    </row>
    <row r="109" spans="1:81" s="188" customFormat="1" ht="19.350000000000001" customHeight="1" x14ac:dyDescent="0.2">
      <c r="A109" s="95">
        <v>105</v>
      </c>
      <c r="B109" s="169" t="s">
        <v>111</v>
      </c>
      <c r="C109" s="175" t="s">
        <v>32</v>
      </c>
      <c r="D109" s="176"/>
      <c r="E109" s="185"/>
      <c r="F109" s="186"/>
      <c r="G109" s="275"/>
      <c r="H109" s="77">
        <v>20</v>
      </c>
      <c r="I109" s="167"/>
      <c r="J109" s="168">
        <f t="shared" si="7"/>
        <v>0</v>
      </c>
      <c r="K109" s="37"/>
      <c r="L109" s="37"/>
      <c r="M109" s="37"/>
      <c r="N109" s="37"/>
      <c r="O109" s="37"/>
      <c r="P109" s="37"/>
      <c r="Q109" s="37"/>
      <c r="R109" s="37"/>
      <c r="S109" s="37"/>
      <c r="T109" s="37"/>
      <c r="U109" s="37"/>
      <c r="V109" s="37"/>
      <c r="W109" s="37"/>
      <c r="X109" s="37"/>
      <c r="Y109" s="37"/>
      <c r="Z109" s="37"/>
      <c r="AA109" s="37"/>
      <c r="AB109" s="37"/>
      <c r="AC109" s="37"/>
      <c r="AD109" s="37"/>
      <c r="AE109" s="37"/>
      <c r="AF109" s="37"/>
      <c r="AG109" s="37"/>
      <c r="AH109" s="37"/>
      <c r="AI109" s="37"/>
      <c r="AJ109" s="37"/>
      <c r="AK109" s="37"/>
      <c r="AL109" s="37"/>
      <c r="AM109" s="37"/>
      <c r="AN109" s="37"/>
      <c r="AO109" s="37"/>
      <c r="AP109" s="37"/>
      <c r="AQ109" s="37"/>
      <c r="AR109" s="37"/>
      <c r="AS109" s="37"/>
      <c r="AT109" s="37"/>
      <c r="AU109" s="37"/>
      <c r="AV109" s="37"/>
      <c r="AW109" s="37"/>
      <c r="AX109" s="37"/>
      <c r="AY109" s="37"/>
      <c r="AZ109" s="37"/>
      <c r="BA109" s="37"/>
      <c r="BB109" s="37"/>
      <c r="BC109" s="37"/>
      <c r="BD109" s="37"/>
      <c r="BE109" s="37"/>
      <c r="BF109" s="37"/>
      <c r="BG109" s="37"/>
      <c r="BH109" s="37"/>
      <c r="BI109" s="37"/>
      <c r="BJ109" s="37"/>
      <c r="BK109" s="37"/>
      <c r="BL109" s="37"/>
      <c r="BM109" s="37"/>
      <c r="BN109" s="37"/>
      <c r="BO109" s="37"/>
      <c r="BP109" s="37"/>
      <c r="BQ109" s="37"/>
      <c r="BR109" s="37"/>
      <c r="BS109" s="37"/>
      <c r="BT109" s="37"/>
      <c r="BU109" s="37"/>
      <c r="BV109" s="37"/>
      <c r="BW109" s="37"/>
      <c r="BX109" s="37"/>
      <c r="BY109" s="37"/>
      <c r="BZ109" s="37"/>
      <c r="CA109" s="37"/>
      <c r="CB109" s="37"/>
      <c r="CC109" s="340"/>
    </row>
    <row r="110" spans="1:81" s="188" customFormat="1" ht="18.600000000000001" customHeight="1" x14ac:dyDescent="0.2">
      <c r="A110" s="95">
        <v>106</v>
      </c>
      <c r="B110" s="169" t="s">
        <v>112</v>
      </c>
      <c r="C110" s="175" t="s">
        <v>32</v>
      </c>
      <c r="D110" s="176"/>
      <c r="E110" s="185"/>
      <c r="F110" s="186"/>
      <c r="G110" s="275"/>
      <c r="H110" s="77">
        <v>20</v>
      </c>
      <c r="I110" s="167"/>
      <c r="J110" s="168">
        <f t="shared" si="7"/>
        <v>0</v>
      </c>
      <c r="K110" s="37"/>
      <c r="L110" s="37"/>
      <c r="M110" s="37"/>
      <c r="N110" s="37"/>
      <c r="O110" s="37"/>
      <c r="P110" s="37"/>
      <c r="Q110" s="37"/>
      <c r="R110" s="37"/>
      <c r="S110" s="37"/>
      <c r="T110" s="37"/>
      <c r="U110" s="37"/>
      <c r="V110" s="37"/>
      <c r="W110" s="37"/>
      <c r="X110" s="37"/>
      <c r="Y110" s="37"/>
      <c r="Z110" s="37"/>
      <c r="AA110" s="37"/>
      <c r="AB110" s="37"/>
      <c r="AC110" s="37"/>
      <c r="AD110" s="37"/>
      <c r="AE110" s="37"/>
      <c r="AF110" s="37"/>
      <c r="AG110" s="37"/>
      <c r="AH110" s="37"/>
      <c r="AI110" s="37"/>
      <c r="AJ110" s="37"/>
      <c r="AK110" s="37"/>
      <c r="AL110" s="37"/>
      <c r="AM110" s="37"/>
      <c r="AN110" s="37"/>
      <c r="AO110" s="37"/>
      <c r="AP110" s="37"/>
      <c r="AQ110" s="37"/>
      <c r="AR110" s="37"/>
      <c r="AS110" s="37"/>
      <c r="AT110" s="37"/>
      <c r="AU110" s="37"/>
      <c r="AV110" s="37"/>
      <c r="AW110" s="37"/>
      <c r="AX110" s="37"/>
      <c r="AY110" s="37"/>
      <c r="AZ110" s="37"/>
      <c r="BA110" s="37"/>
      <c r="BB110" s="37"/>
      <c r="BC110" s="37"/>
      <c r="BD110" s="37"/>
      <c r="BE110" s="37"/>
      <c r="BF110" s="37"/>
      <c r="BG110" s="37"/>
      <c r="BH110" s="37"/>
      <c r="BI110" s="37"/>
      <c r="BJ110" s="37"/>
      <c r="BK110" s="37"/>
      <c r="BL110" s="37"/>
      <c r="BM110" s="37"/>
      <c r="BN110" s="37"/>
      <c r="BO110" s="37"/>
      <c r="BP110" s="37"/>
      <c r="BQ110" s="37"/>
      <c r="BR110" s="37"/>
      <c r="BS110" s="37"/>
      <c r="BT110" s="37"/>
      <c r="BU110" s="37"/>
      <c r="BV110" s="37"/>
      <c r="BW110" s="37"/>
      <c r="BX110" s="37"/>
      <c r="BY110" s="37"/>
      <c r="BZ110" s="37"/>
      <c r="CA110" s="37"/>
      <c r="CB110" s="37"/>
      <c r="CC110" s="340"/>
    </row>
    <row r="111" spans="1:81" s="187" customFormat="1" ht="18.600000000000001" customHeight="1" x14ac:dyDescent="0.2">
      <c r="A111" s="95">
        <v>107</v>
      </c>
      <c r="B111" s="189" t="s">
        <v>68</v>
      </c>
      <c r="C111" s="175" t="s">
        <v>10</v>
      </c>
      <c r="D111" s="176"/>
      <c r="E111" s="185">
        <v>39.712679999999999</v>
      </c>
      <c r="F111" s="186" t="e">
        <f t="shared" si="6"/>
        <v>#VALUE!</v>
      </c>
      <c r="G111" s="277"/>
      <c r="H111" s="147" t="s">
        <v>133</v>
      </c>
      <c r="I111" s="60"/>
      <c r="J111" s="168">
        <f t="shared" si="7"/>
        <v>0</v>
      </c>
      <c r="K111" s="9"/>
      <c r="L111" s="9"/>
      <c r="M111" s="9"/>
      <c r="N111" s="9"/>
      <c r="O111" s="9"/>
      <c r="P111" s="9"/>
      <c r="Q111" s="9"/>
      <c r="R111" s="9"/>
      <c r="S111" s="9"/>
      <c r="T111" s="9"/>
      <c r="U111" s="9"/>
      <c r="V111" s="9"/>
      <c r="W111" s="9"/>
      <c r="X111" s="9"/>
      <c r="Y111" s="9"/>
      <c r="Z111" s="9"/>
      <c r="AA111" s="9"/>
      <c r="AB111" s="9"/>
      <c r="AC111" s="9"/>
      <c r="AD111" s="9"/>
      <c r="AE111" s="9"/>
      <c r="AF111" s="9"/>
      <c r="AG111" s="9"/>
      <c r="AH111" s="9"/>
      <c r="AI111" s="9"/>
      <c r="AJ111" s="9"/>
      <c r="AK111" s="9"/>
      <c r="AL111" s="9"/>
      <c r="AM111" s="9"/>
      <c r="AN111" s="9"/>
      <c r="AO111" s="9"/>
      <c r="AP111" s="9"/>
      <c r="AQ111" s="9"/>
      <c r="AR111" s="9"/>
      <c r="AS111" s="9"/>
      <c r="AT111" s="9"/>
      <c r="AU111" s="9"/>
      <c r="AV111" s="9"/>
      <c r="AW111" s="9"/>
      <c r="AX111" s="9"/>
      <c r="AY111" s="9"/>
      <c r="AZ111" s="9"/>
      <c r="BA111" s="9"/>
      <c r="BB111" s="9"/>
      <c r="BC111" s="9"/>
      <c r="BD111" s="9"/>
      <c r="BE111" s="9"/>
      <c r="BF111" s="9"/>
      <c r="BG111" s="9"/>
      <c r="BH111" s="9"/>
      <c r="BI111" s="9"/>
      <c r="BJ111" s="9"/>
      <c r="BK111" s="9"/>
      <c r="BL111" s="9"/>
      <c r="BM111" s="9"/>
      <c r="BN111" s="9"/>
      <c r="BO111" s="9"/>
      <c r="BP111" s="9"/>
      <c r="BQ111" s="9"/>
      <c r="BR111" s="9"/>
      <c r="BS111" s="9"/>
      <c r="BT111" s="9"/>
      <c r="BU111" s="9"/>
      <c r="BV111" s="9"/>
      <c r="BW111" s="9"/>
      <c r="BX111" s="9"/>
      <c r="BY111" s="9"/>
      <c r="BZ111" s="9"/>
      <c r="CA111" s="9"/>
      <c r="CB111" s="9"/>
      <c r="CC111" s="338"/>
    </row>
    <row r="112" spans="1:81" ht="21.6" customHeight="1" x14ac:dyDescent="0.2">
      <c r="A112" s="95">
        <v>108</v>
      </c>
      <c r="B112" s="169" t="s">
        <v>69</v>
      </c>
      <c r="C112" s="175" t="s">
        <v>10</v>
      </c>
      <c r="D112" s="176"/>
      <c r="E112" s="185">
        <v>10.203569999999999</v>
      </c>
      <c r="F112" s="186" t="e">
        <f t="shared" si="6"/>
        <v>#VALUE!</v>
      </c>
      <c r="G112" s="275"/>
      <c r="H112" s="77">
        <v>10</v>
      </c>
      <c r="I112" s="60"/>
      <c r="J112" s="168">
        <f t="shared" si="7"/>
        <v>0</v>
      </c>
      <c r="K112" s="9"/>
      <c r="L112" s="9"/>
      <c r="M112" s="9"/>
      <c r="N112" s="9"/>
      <c r="O112" s="9"/>
    </row>
    <row r="113" spans="1:80" ht="21" customHeight="1" x14ac:dyDescent="0.2">
      <c r="A113" s="95">
        <v>109</v>
      </c>
      <c r="B113" s="169" t="s">
        <v>104</v>
      </c>
      <c r="C113" s="175" t="s">
        <v>32</v>
      </c>
      <c r="D113" s="176"/>
      <c r="E113" s="185"/>
      <c r="F113" s="186"/>
      <c r="G113" s="275"/>
      <c r="H113" s="77">
        <v>20</v>
      </c>
      <c r="I113" s="60"/>
      <c r="J113" s="168">
        <f t="shared" si="7"/>
        <v>0</v>
      </c>
      <c r="K113" s="9"/>
      <c r="L113" s="9"/>
      <c r="M113" s="9"/>
      <c r="N113" s="9"/>
      <c r="O113" s="9"/>
    </row>
    <row r="114" spans="1:80" s="29" customFormat="1" ht="23.45" customHeight="1" x14ac:dyDescent="0.2">
      <c r="A114" s="95">
        <v>110</v>
      </c>
      <c r="B114" s="190" t="s">
        <v>96</v>
      </c>
      <c r="C114" s="191" t="s">
        <v>32</v>
      </c>
      <c r="D114" s="192"/>
      <c r="E114" s="193"/>
      <c r="F114" s="194"/>
      <c r="G114" s="278"/>
      <c r="H114" s="195">
        <v>20</v>
      </c>
      <c r="I114" s="196"/>
      <c r="J114" s="197">
        <f t="shared" si="7"/>
        <v>0</v>
      </c>
      <c r="K114" s="27"/>
      <c r="L114" s="27"/>
      <c r="M114" s="27"/>
      <c r="N114" s="27"/>
      <c r="O114" s="27"/>
      <c r="P114" s="27"/>
      <c r="Q114" s="27"/>
      <c r="R114" s="27"/>
      <c r="S114" s="27"/>
      <c r="T114" s="27"/>
      <c r="U114" s="27"/>
      <c r="V114" s="27"/>
      <c r="W114" s="27"/>
      <c r="X114" s="27"/>
      <c r="Y114" s="27"/>
      <c r="Z114" s="27"/>
      <c r="AA114" s="27"/>
      <c r="AB114" s="27"/>
      <c r="AC114" s="27"/>
      <c r="AD114" s="27"/>
      <c r="AE114" s="27"/>
      <c r="AF114" s="27"/>
      <c r="AG114" s="27"/>
      <c r="AH114" s="27"/>
      <c r="AI114" s="27"/>
      <c r="AJ114" s="27"/>
      <c r="AK114" s="27"/>
      <c r="AL114" s="27"/>
      <c r="AM114" s="27"/>
      <c r="AN114" s="27"/>
      <c r="AO114" s="27"/>
      <c r="AP114" s="27"/>
      <c r="AQ114" s="27"/>
      <c r="AR114" s="27"/>
      <c r="AS114" s="27"/>
      <c r="AT114" s="27"/>
      <c r="AU114" s="27"/>
      <c r="AV114" s="27"/>
      <c r="AW114" s="27"/>
      <c r="AX114" s="27"/>
      <c r="AY114" s="27"/>
      <c r="AZ114" s="27"/>
      <c r="BA114" s="27"/>
      <c r="BB114" s="27"/>
      <c r="BC114" s="27"/>
      <c r="BD114" s="27"/>
      <c r="BE114" s="27"/>
      <c r="BF114" s="27"/>
      <c r="BG114" s="27"/>
      <c r="BH114" s="27"/>
      <c r="BI114" s="27"/>
      <c r="BJ114" s="27"/>
      <c r="BK114" s="27"/>
      <c r="BL114" s="27"/>
      <c r="BM114" s="27"/>
      <c r="BN114" s="27"/>
      <c r="BO114" s="27"/>
      <c r="BP114" s="27"/>
      <c r="BQ114" s="27"/>
      <c r="BR114" s="27"/>
      <c r="BS114" s="27"/>
      <c r="BT114" s="27"/>
      <c r="BU114" s="27"/>
      <c r="BV114" s="27"/>
      <c r="BW114" s="27"/>
      <c r="BX114" s="27"/>
      <c r="BY114" s="27"/>
      <c r="BZ114" s="27"/>
      <c r="CA114" s="27"/>
      <c r="CB114" s="27"/>
    </row>
    <row r="115" spans="1:80" ht="14.25" x14ac:dyDescent="0.2">
      <c r="A115" s="95">
        <v>111</v>
      </c>
      <c r="B115" s="54" t="s">
        <v>151</v>
      </c>
      <c r="C115" s="55" t="s">
        <v>10</v>
      </c>
      <c r="D115" s="56"/>
      <c r="E115" s="57">
        <v>36.407879999999999</v>
      </c>
      <c r="F115" s="58" t="e">
        <f t="shared" si="6"/>
        <v>#VALUE!</v>
      </c>
      <c r="G115" s="266"/>
      <c r="H115" s="59">
        <v>10</v>
      </c>
      <c r="I115" s="60"/>
      <c r="J115" s="58">
        <f t="shared" si="7"/>
        <v>0</v>
      </c>
      <c r="K115" s="25"/>
      <c r="L115" s="25"/>
    </row>
    <row r="116" spans="1:80" ht="24.95" customHeight="1" x14ac:dyDescent="0.2">
      <c r="A116" s="95">
        <v>112</v>
      </c>
      <c r="B116" s="66" t="s">
        <v>125</v>
      </c>
      <c r="C116" s="67" t="s">
        <v>126</v>
      </c>
      <c r="D116" s="56"/>
      <c r="E116" s="57"/>
      <c r="F116" s="58"/>
      <c r="G116" s="279"/>
      <c r="H116" s="59">
        <v>2</v>
      </c>
      <c r="I116" s="198"/>
      <c r="J116" s="58">
        <f t="shared" si="7"/>
        <v>0</v>
      </c>
      <c r="K116" s="25"/>
      <c r="L116" s="25"/>
    </row>
    <row r="117" spans="1:80" ht="22.35" customHeight="1" x14ac:dyDescent="0.2">
      <c r="A117" s="95">
        <v>113</v>
      </c>
      <c r="B117" s="199" t="s">
        <v>70</v>
      </c>
      <c r="C117" s="170" t="s">
        <v>10</v>
      </c>
      <c r="D117" s="171"/>
      <c r="E117" s="200">
        <v>2.3684400000000001</v>
      </c>
      <c r="F117" s="201" t="e">
        <f t="shared" si="6"/>
        <v>#VALUE!</v>
      </c>
      <c r="G117" s="280"/>
      <c r="H117" s="174">
        <v>15</v>
      </c>
      <c r="I117" s="202"/>
      <c r="J117" s="203">
        <f t="shared" si="7"/>
        <v>0</v>
      </c>
      <c r="K117" s="25"/>
      <c r="L117" s="25"/>
    </row>
    <row r="118" spans="1:80" ht="18.600000000000001" customHeight="1" x14ac:dyDescent="0.2">
      <c r="A118" s="95">
        <v>114</v>
      </c>
      <c r="B118" s="204" t="s">
        <v>71</v>
      </c>
      <c r="C118" s="205" t="s">
        <v>10</v>
      </c>
      <c r="D118" s="206"/>
      <c r="E118" s="207">
        <v>15.21585</v>
      </c>
      <c r="F118" s="194" t="e">
        <f t="shared" si="6"/>
        <v>#VALUE!</v>
      </c>
      <c r="G118" s="281"/>
      <c r="H118" s="77">
        <v>15</v>
      </c>
      <c r="I118" s="208"/>
      <c r="J118" s="209">
        <f t="shared" si="7"/>
        <v>0</v>
      </c>
      <c r="M118" s="25"/>
      <c r="N118" s="25"/>
      <c r="O118" s="25"/>
    </row>
    <row r="119" spans="1:80" ht="28.5" x14ac:dyDescent="0.2">
      <c r="A119" s="95">
        <v>115</v>
      </c>
      <c r="B119" s="54" t="s">
        <v>108</v>
      </c>
      <c r="C119" s="55" t="s">
        <v>10</v>
      </c>
      <c r="D119" s="56"/>
      <c r="E119" s="57">
        <v>32.868989999999997</v>
      </c>
      <c r="F119" s="49" t="e">
        <f t="shared" si="6"/>
        <v>#VALUE!</v>
      </c>
      <c r="G119" s="266"/>
      <c r="H119" s="210">
        <v>5</v>
      </c>
      <c r="I119" s="208"/>
      <c r="J119" s="209">
        <f t="shared" si="7"/>
        <v>0</v>
      </c>
    </row>
    <row r="120" spans="1:80" ht="14.25" x14ac:dyDescent="0.2">
      <c r="A120" s="95">
        <v>116</v>
      </c>
      <c r="B120" s="54" t="s">
        <v>72</v>
      </c>
      <c r="C120" s="55" t="s">
        <v>10</v>
      </c>
      <c r="D120" s="56"/>
      <c r="E120" s="57">
        <v>5.90733</v>
      </c>
      <c r="F120" s="49" t="e">
        <f t="shared" si="6"/>
        <v>#VALUE!</v>
      </c>
      <c r="G120" s="266"/>
      <c r="H120" s="77">
        <v>5</v>
      </c>
      <c r="I120" s="208"/>
      <c r="J120" s="209">
        <f t="shared" si="7"/>
        <v>0</v>
      </c>
    </row>
    <row r="121" spans="1:80" ht="14.25" x14ac:dyDescent="0.2">
      <c r="A121" s="95">
        <v>117</v>
      </c>
      <c r="B121" s="211" t="s">
        <v>73</v>
      </c>
      <c r="C121" s="212" t="s">
        <v>32</v>
      </c>
      <c r="D121" s="213"/>
      <c r="E121" s="214">
        <v>3.4838100000000001</v>
      </c>
      <c r="F121" s="201" t="e">
        <f t="shared" si="6"/>
        <v>#VALUE!</v>
      </c>
      <c r="G121" s="282"/>
      <c r="H121" s="77">
        <v>10</v>
      </c>
      <c r="I121" s="208"/>
      <c r="J121" s="209">
        <f t="shared" si="7"/>
        <v>0</v>
      </c>
    </row>
    <row r="122" spans="1:80" ht="23.45" customHeight="1" x14ac:dyDescent="0.2">
      <c r="A122" s="95">
        <v>118</v>
      </c>
      <c r="B122" s="215" t="s">
        <v>74</v>
      </c>
      <c r="C122" s="216" t="s">
        <v>10</v>
      </c>
      <c r="D122" s="217"/>
      <c r="E122" s="218">
        <v>1.84518</v>
      </c>
      <c r="F122" s="219" t="e">
        <f t="shared" si="6"/>
        <v>#VALUE!</v>
      </c>
      <c r="G122" s="283"/>
      <c r="H122" s="77">
        <v>10</v>
      </c>
      <c r="I122" s="208"/>
      <c r="J122" s="209">
        <f t="shared" si="7"/>
        <v>0</v>
      </c>
    </row>
    <row r="123" spans="1:80" ht="25.35" customHeight="1" x14ac:dyDescent="0.2">
      <c r="A123" s="95">
        <v>119</v>
      </c>
      <c r="B123" s="215" t="s">
        <v>75</v>
      </c>
      <c r="C123" s="216" t="s">
        <v>32</v>
      </c>
      <c r="D123" s="217"/>
      <c r="E123" s="218">
        <v>0.72981000000000007</v>
      </c>
      <c r="F123" s="219" t="e">
        <f t="shared" si="6"/>
        <v>#VALUE!</v>
      </c>
      <c r="G123" s="283"/>
      <c r="H123" s="77">
        <v>100</v>
      </c>
      <c r="I123" s="208"/>
      <c r="J123" s="209">
        <f t="shared" si="7"/>
        <v>0</v>
      </c>
    </row>
    <row r="124" spans="1:80" ht="19.7" customHeight="1" x14ac:dyDescent="0.2">
      <c r="A124" s="95">
        <v>120</v>
      </c>
      <c r="B124" s="215" t="s">
        <v>76</v>
      </c>
      <c r="C124" s="216" t="s">
        <v>32</v>
      </c>
      <c r="D124" s="217"/>
      <c r="E124" s="218">
        <v>1.9553400000000001</v>
      </c>
      <c r="F124" s="219" t="e">
        <f t="shared" si="6"/>
        <v>#VALUE!</v>
      </c>
      <c r="G124" s="283"/>
      <c r="H124" s="77">
        <v>30</v>
      </c>
      <c r="I124" s="208"/>
      <c r="J124" s="209">
        <f t="shared" si="7"/>
        <v>0</v>
      </c>
    </row>
    <row r="125" spans="1:80" ht="19.7" customHeight="1" x14ac:dyDescent="0.2">
      <c r="A125" s="95">
        <v>121</v>
      </c>
      <c r="B125" s="215" t="s">
        <v>128</v>
      </c>
      <c r="C125" s="216" t="s">
        <v>32</v>
      </c>
      <c r="D125" s="217"/>
      <c r="E125" s="218"/>
      <c r="F125" s="219"/>
      <c r="G125" s="283"/>
      <c r="H125" s="77">
        <v>100</v>
      </c>
      <c r="I125" s="208"/>
      <c r="J125" s="209">
        <f t="shared" si="7"/>
        <v>0</v>
      </c>
    </row>
    <row r="126" spans="1:80" ht="18.600000000000001" customHeight="1" x14ac:dyDescent="0.2">
      <c r="A126" s="95">
        <v>122</v>
      </c>
      <c r="B126" s="336" t="s">
        <v>184</v>
      </c>
      <c r="C126" s="216" t="s">
        <v>10</v>
      </c>
      <c r="D126" s="217"/>
      <c r="E126" s="218">
        <v>28.6416</v>
      </c>
      <c r="F126" s="219" t="e">
        <f t="shared" si="6"/>
        <v>#VALUE!</v>
      </c>
      <c r="G126" s="284"/>
      <c r="H126" s="147" t="s">
        <v>116</v>
      </c>
      <c r="I126" s="208"/>
      <c r="J126" s="209">
        <f t="shared" si="7"/>
        <v>0</v>
      </c>
    </row>
    <row r="127" spans="1:80" ht="19.7" customHeight="1" x14ac:dyDescent="0.2">
      <c r="A127" s="95">
        <v>123</v>
      </c>
      <c r="B127" s="220" t="s">
        <v>145</v>
      </c>
      <c r="C127" s="216" t="s">
        <v>10</v>
      </c>
      <c r="D127" s="217"/>
      <c r="E127" s="218">
        <v>28.6416</v>
      </c>
      <c r="F127" s="219" t="e">
        <f t="shared" si="6"/>
        <v>#VALUE!</v>
      </c>
      <c r="G127" s="284"/>
      <c r="H127" s="147" t="s">
        <v>116</v>
      </c>
      <c r="I127" s="198"/>
      <c r="J127" s="209">
        <f t="shared" si="7"/>
        <v>0</v>
      </c>
    </row>
    <row r="128" spans="1:80" ht="21.6" customHeight="1" x14ac:dyDescent="0.2">
      <c r="A128" s="95">
        <v>124</v>
      </c>
      <c r="B128" s="220" t="s">
        <v>164</v>
      </c>
      <c r="C128" s="216" t="s">
        <v>10</v>
      </c>
      <c r="D128" s="217"/>
      <c r="E128" s="218">
        <v>59.073300000000003</v>
      </c>
      <c r="F128" s="219" t="e">
        <f t="shared" si="6"/>
        <v>#VALUE!</v>
      </c>
      <c r="G128" s="284"/>
      <c r="H128" s="147" t="s">
        <v>102</v>
      </c>
      <c r="I128" s="60"/>
      <c r="J128" s="209">
        <f t="shared" si="7"/>
        <v>0</v>
      </c>
    </row>
    <row r="129" spans="1:80" ht="21.6" customHeight="1" x14ac:dyDescent="0.2">
      <c r="A129" s="95">
        <v>125</v>
      </c>
      <c r="B129" s="220" t="s">
        <v>131</v>
      </c>
      <c r="C129" s="216" t="s">
        <v>10</v>
      </c>
      <c r="D129" s="176"/>
      <c r="E129" s="185"/>
      <c r="F129" s="219"/>
      <c r="G129" s="284"/>
      <c r="H129" s="147" t="s">
        <v>103</v>
      </c>
      <c r="I129" s="60"/>
      <c r="J129" s="168">
        <f t="shared" si="7"/>
        <v>0</v>
      </c>
    </row>
    <row r="130" spans="1:80" ht="21.6" customHeight="1" x14ac:dyDescent="0.2">
      <c r="A130" s="311">
        <v>126</v>
      </c>
      <c r="B130" s="220" t="s">
        <v>171</v>
      </c>
      <c r="C130" s="216" t="s">
        <v>10</v>
      </c>
      <c r="D130" s="217"/>
      <c r="E130" s="218"/>
      <c r="F130" s="325"/>
      <c r="G130" s="284"/>
      <c r="H130" s="147" t="s">
        <v>103</v>
      </c>
      <c r="I130" s="60"/>
      <c r="J130" s="209">
        <f t="shared" si="7"/>
        <v>0</v>
      </c>
    </row>
    <row r="131" spans="1:80" ht="52.35" customHeight="1" x14ac:dyDescent="0.2">
      <c r="A131" s="95">
        <v>127</v>
      </c>
      <c r="B131" s="220" t="s">
        <v>146</v>
      </c>
      <c r="C131" s="216" t="s">
        <v>10</v>
      </c>
      <c r="D131" s="217"/>
      <c r="E131" s="218"/>
      <c r="F131" s="219"/>
      <c r="G131" s="284"/>
      <c r="H131" s="147" t="s">
        <v>38</v>
      </c>
      <c r="I131" s="60"/>
      <c r="J131" s="209">
        <f t="shared" si="7"/>
        <v>0</v>
      </c>
    </row>
    <row r="132" spans="1:80" ht="42.6" customHeight="1" x14ac:dyDescent="0.2">
      <c r="A132" s="95">
        <v>128</v>
      </c>
      <c r="B132" s="220" t="s">
        <v>147</v>
      </c>
      <c r="C132" s="216" t="s">
        <v>10</v>
      </c>
      <c r="D132" s="217"/>
      <c r="E132" s="218"/>
      <c r="F132" s="219"/>
      <c r="G132" s="284"/>
      <c r="H132" s="147" t="s">
        <v>38</v>
      </c>
      <c r="I132" s="60"/>
      <c r="J132" s="209">
        <f t="shared" si="7"/>
        <v>0</v>
      </c>
    </row>
    <row r="133" spans="1:80" ht="21" customHeight="1" x14ac:dyDescent="0.2">
      <c r="A133" s="95">
        <v>129</v>
      </c>
      <c r="B133" s="220" t="s">
        <v>192</v>
      </c>
      <c r="C133" s="216" t="s">
        <v>10</v>
      </c>
      <c r="D133" s="217"/>
      <c r="E133" s="218"/>
      <c r="F133" s="219"/>
      <c r="G133" s="284"/>
      <c r="H133" s="147" t="s">
        <v>103</v>
      </c>
      <c r="I133" s="60"/>
      <c r="J133" s="209">
        <f t="shared" si="7"/>
        <v>0</v>
      </c>
    </row>
    <row r="134" spans="1:80" ht="20.45" customHeight="1" x14ac:dyDescent="0.2">
      <c r="A134" s="95">
        <v>130</v>
      </c>
      <c r="B134" s="220" t="s">
        <v>193</v>
      </c>
      <c r="C134" s="216" t="s">
        <v>10</v>
      </c>
      <c r="D134" s="217"/>
      <c r="E134" s="218"/>
      <c r="F134" s="219"/>
      <c r="G134" s="284"/>
      <c r="H134" s="147" t="s">
        <v>129</v>
      </c>
      <c r="I134" s="60"/>
      <c r="J134" s="209">
        <f t="shared" ref="J134:J159" si="8">+H134*I134</f>
        <v>0</v>
      </c>
    </row>
    <row r="135" spans="1:80" s="14" customFormat="1" ht="21.6" customHeight="1" x14ac:dyDescent="0.2">
      <c r="A135" s="95">
        <v>131</v>
      </c>
      <c r="B135" s="215" t="s">
        <v>77</v>
      </c>
      <c r="C135" s="216" t="s">
        <v>10</v>
      </c>
      <c r="D135" s="217"/>
      <c r="E135" s="218">
        <v>2.0655000000000001</v>
      </c>
      <c r="F135" s="219" t="e">
        <f t="shared" si="6"/>
        <v>#VALUE!</v>
      </c>
      <c r="G135" s="283"/>
      <c r="H135" s="77">
        <v>5</v>
      </c>
      <c r="I135" s="60"/>
      <c r="J135" s="209">
        <f t="shared" si="8"/>
        <v>0</v>
      </c>
      <c r="K135"/>
      <c r="L135"/>
      <c r="M135"/>
      <c r="N135"/>
      <c r="O135"/>
      <c r="P135" s="13"/>
      <c r="Q135" s="13"/>
      <c r="R135" s="13"/>
      <c r="S135" s="13"/>
      <c r="T135" s="13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F135" s="13"/>
      <c r="AG135" s="13"/>
      <c r="AH135" s="13"/>
      <c r="AI135" s="13"/>
      <c r="AJ135" s="13"/>
      <c r="AK135" s="13"/>
      <c r="AL135" s="13"/>
      <c r="AM135" s="13"/>
      <c r="AN135" s="13"/>
      <c r="AO135" s="13"/>
      <c r="AP135" s="13"/>
      <c r="AQ135" s="13"/>
      <c r="AR135" s="13"/>
      <c r="AS135" s="13"/>
      <c r="AT135" s="13"/>
      <c r="AU135" s="13"/>
      <c r="AV135" s="13"/>
      <c r="AW135" s="13"/>
      <c r="AX135" s="13"/>
      <c r="AY135" s="13"/>
      <c r="AZ135" s="13"/>
      <c r="BA135" s="13"/>
      <c r="BB135" s="13"/>
      <c r="BC135" s="13"/>
      <c r="BD135" s="13"/>
      <c r="BE135" s="13"/>
      <c r="BF135" s="13"/>
      <c r="BG135" s="13"/>
      <c r="BH135" s="13"/>
      <c r="BI135" s="13"/>
      <c r="BJ135" s="13"/>
      <c r="BK135" s="13"/>
      <c r="BL135" s="13"/>
      <c r="BM135" s="13"/>
      <c r="BN135" s="13"/>
      <c r="BO135" s="13"/>
      <c r="BP135" s="13"/>
      <c r="BQ135" s="13"/>
      <c r="BR135" s="13"/>
      <c r="BS135" s="13"/>
      <c r="BT135" s="13"/>
      <c r="BU135" s="13"/>
      <c r="BV135" s="13"/>
      <c r="BW135" s="13"/>
      <c r="BX135" s="13"/>
      <c r="BY135" s="13"/>
      <c r="BZ135" s="13"/>
      <c r="CA135" s="13"/>
      <c r="CB135" s="13"/>
    </row>
    <row r="136" spans="1:80" ht="18" customHeight="1" x14ac:dyDescent="0.2">
      <c r="A136" s="95">
        <v>132</v>
      </c>
      <c r="B136" s="215" t="s">
        <v>78</v>
      </c>
      <c r="C136" s="216" t="s">
        <v>10</v>
      </c>
      <c r="D136" s="217"/>
      <c r="E136" s="218">
        <v>4.6818</v>
      </c>
      <c r="F136" s="219" t="e">
        <f t="shared" si="6"/>
        <v>#VALUE!</v>
      </c>
      <c r="G136" s="283"/>
      <c r="H136" s="77">
        <v>10</v>
      </c>
      <c r="I136" s="60"/>
      <c r="J136" s="209">
        <f t="shared" si="8"/>
        <v>0</v>
      </c>
    </row>
    <row r="137" spans="1:80" ht="30" customHeight="1" x14ac:dyDescent="0.2">
      <c r="A137" s="311">
        <v>133</v>
      </c>
      <c r="B137" s="215" t="s">
        <v>169</v>
      </c>
      <c r="C137" s="216" t="s">
        <v>10</v>
      </c>
      <c r="D137" s="217"/>
      <c r="E137" s="218"/>
      <c r="F137" s="316"/>
      <c r="G137" s="283"/>
      <c r="H137" s="333">
        <v>200</v>
      </c>
      <c r="I137" s="60"/>
      <c r="J137" s="209">
        <f t="shared" si="8"/>
        <v>0</v>
      </c>
    </row>
    <row r="138" spans="1:80" ht="14.25" x14ac:dyDescent="0.2">
      <c r="A138" s="95">
        <v>134</v>
      </c>
      <c r="B138" s="215" t="s">
        <v>79</v>
      </c>
      <c r="C138" s="216" t="s">
        <v>41</v>
      </c>
      <c r="D138" s="217"/>
      <c r="E138" s="218">
        <v>20.58615</v>
      </c>
      <c r="F138" s="219" t="e">
        <f t="shared" si="6"/>
        <v>#VALUE!</v>
      </c>
      <c r="G138" s="283"/>
      <c r="H138" s="77">
        <v>10</v>
      </c>
      <c r="I138" s="60"/>
      <c r="J138" s="209">
        <f t="shared" si="8"/>
        <v>0</v>
      </c>
    </row>
    <row r="139" spans="1:80" ht="16.7" customHeight="1" x14ac:dyDescent="0.2">
      <c r="A139" s="95">
        <v>135</v>
      </c>
      <c r="B139" s="221" t="s">
        <v>80</v>
      </c>
      <c r="C139" s="205" t="s">
        <v>41</v>
      </c>
      <c r="D139" s="206"/>
      <c r="E139" s="207"/>
      <c r="F139" s="194"/>
      <c r="G139" s="285"/>
      <c r="H139" s="77">
        <v>5</v>
      </c>
      <c r="I139" s="60"/>
      <c r="J139" s="209">
        <f t="shared" si="8"/>
        <v>0</v>
      </c>
    </row>
    <row r="140" spans="1:80" s="29" customFormat="1" ht="31.7" customHeight="1" x14ac:dyDescent="0.2">
      <c r="A140" s="95">
        <v>136</v>
      </c>
      <c r="B140" s="54" t="s">
        <v>148</v>
      </c>
      <c r="C140" s="55" t="s">
        <v>10</v>
      </c>
      <c r="D140" s="56"/>
      <c r="E140" s="57"/>
      <c r="F140" s="49"/>
      <c r="G140" s="266"/>
      <c r="H140" s="210">
        <v>250</v>
      </c>
      <c r="I140" s="60"/>
      <c r="J140" s="209">
        <f t="shared" si="8"/>
        <v>0</v>
      </c>
      <c r="P140" s="27"/>
      <c r="Q140" s="27"/>
      <c r="R140" s="27"/>
      <c r="S140" s="27"/>
      <c r="T140" s="27"/>
      <c r="U140" s="27"/>
      <c r="V140" s="27"/>
      <c r="W140" s="27"/>
      <c r="X140" s="27"/>
      <c r="Y140" s="27"/>
      <c r="Z140" s="27"/>
      <c r="AA140" s="27"/>
      <c r="AB140" s="27"/>
      <c r="AC140" s="27"/>
      <c r="AD140" s="27"/>
      <c r="AE140" s="27"/>
      <c r="AF140" s="27"/>
      <c r="AG140" s="27"/>
      <c r="AH140" s="27"/>
      <c r="AI140" s="27"/>
      <c r="AJ140" s="27"/>
      <c r="AK140" s="27"/>
      <c r="AL140" s="27"/>
      <c r="AM140" s="27"/>
      <c r="AN140" s="27"/>
      <c r="AO140" s="27"/>
      <c r="AP140" s="27"/>
      <c r="AQ140" s="27"/>
      <c r="AR140" s="27"/>
      <c r="AS140" s="27"/>
      <c r="AT140" s="27"/>
      <c r="AU140" s="27"/>
      <c r="AV140" s="27"/>
      <c r="AW140" s="27"/>
      <c r="AX140" s="27"/>
      <c r="AY140" s="27"/>
      <c r="AZ140" s="27"/>
      <c r="BA140" s="27"/>
      <c r="BB140" s="27"/>
      <c r="BC140" s="27"/>
      <c r="BD140" s="27"/>
      <c r="BE140" s="27"/>
      <c r="BF140" s="27"/>
      <c r="BG140" s="27"/>
      <c r="BH140" s="27"/>
      <c r="BI140" s="27"/>
      <c r="BJ140" s="27"/>
      <c r="BK140" s="27"/>
      <c r="BL140" s="27"/>
      <c r="BM140" s="27"/>
      <c r="BN140" s="27"/>
      <c r="BO140" s="27"/>
      <c r="BP140" s="27"/>
      <c r="BQ140" s="27"/>
      <c r="BR140" s="27"/>
      <c r="BS140" s="27"/>
      <c r="BT140" s="27"/>
      <c r="BU140" s="27"/>
      <c r="BV140" s="27"/>
      <c r="BW140" s="27"/>
      <c r="BX140" s="27"/>
      <c r="BY140" s="27"/>
      <c r="BZ140" s="27"/>
      <c r="CA140" s="27"/>
      <c r="CB140" s="27"/>
    </row>
    <row r="141" spans="1:80" s="29" customFormat="1" ht="31.7" customHeight="1" x14ac:dyDescent="0.2">
      <c r="A141" s="95">
        <v>137</v>
      </c>
      <c r="B141" s="262" t="s">
        <v>194</v>
      </c>
      <c r="C141" s="55" t="s">
        <v>10</v>
      </c>
      <c r="D141" s="74"/>
      <c r="E141" s="75"/>
      <c r="F141" s="76"/>
      <c r="G141" s="286"/>
      <c r="H141" s="210">
        <v>50</v>
      </c>
      <c r="I141" s="60"/>
      <c r="J141" s="209">
        <f t="shared" si="8"/>
        <v>0</v>
      </c>
      <c r="P141" s="27"/>
      <c r="Q141" s="27"/>
      <c r="R141" s="27"/>
      <c r="S141" s="27"/>
      <c r="T141" s="27"/>
      <c r="U141" s="27"/>
      <c r="V141" s="27"/>
      <c r="W141" s="27"/>
      <c r="X141" s="27"/>
      <c r="Y141" s="27"/>
      <c r="Z141" s="27"/>
      <c r="AA141" s="27"/>
      <c r="AB141" s="27"/>
      <c r="AC141" s="27"/>
      <c r="AD141" s="27"/>
      <c r="AE141" s="27"/>
      <c r="AF141" s="27"/>
      <c r="AG141" s="27"/>
      <c r="AH141" s="27"/>
      <c r="AI141" s="27"/>
      <c r="AJ141" s="27"/>
      <c r="AK141" s="27"/>
      <c r="AL141" s="27"/>
      <c r="AM141" s="27"/>
      <c r="AN141" s="27"/>
      <c r="AO141" s="27"/>
      <c r="AP141" s="27"/>
      <c r="AQ141" s="27"/>
      <c r="AR141" s="27"/>
      <c r="AS141" s="27"/>
      <c r="AT141" s="27"/>
      <c r="AU141" s="27"/>
      <c r="AV141" s="27"/>
      <c r="AW141" s="27"/>
      <c r="AX141" s="27"/>
      <c r="AY141" s="27"/>
      <c r="AZ141" s="27"/>
      <c r="BA141" s="27"/>
      <c r="BB141" s="27"/>
      <c r="BC141" s="27"/>
      <c r="BD141" s="27"/>
      <c r="BE141" s="27"/>
      <c r="BF141" s="27"/>
      <c r="BG141" s="27"/>
      <c r="BH141" s="27"/>
      <c r="BI141" s="27"/>
      <c r="BJ141" s="27"/>
      <c r="BK141" s="27"/>
      <c r="BL141" s="27"/>
      <c r="BM141" s="27"/>
      <c r="BN141" s="27"/>
      <c r="BO141" s="27"/>
      <c r="BP141" s="27"/>
      <c r="BQ141" s="27"/>
      <c r="BR141" s="27"/>
      <c r="BS141" s="27"/>
      <c r="BT141" s="27"/>
      <c r="BU141" s="27"/>
      <c r="BV141" s="27"/>
      <c r="BW141" s="27"/>
      <c r="BX141" s="27"/>
      <c r="BY141" s="27"/>
      <c r="BZ141" s="27"/>
      <c r="CA141" s="27"/>
      <c r="CB141" s="27"/>
    </row>
    <row r="142" spans="1:80" ht="18.600000000000001" customHeight="1" x14ac:dyDescent="0.2">
      <c r="A142" s="95">
        <v>138</v>
      </c>
      <c r="B142" s="215" t="s">
        <v>81</v>
      </c>
      <c r="C142" s="216" t="s">
        <v>10</v>
      </c>
      <c r="D142" s="217"/>
      <c r="E142" s="218"/>
      <c r="F142" s="219"/>
      <c r="G142" s="283"/>
      <c r="H142" s="77">
        <v>2</v>
      </c>
      <c r="I142" s="60"/>
      <c r="J142" s="209">
        <f t="shared" si="8"/>
        <v>0</v>
      </c>
    </row>
    <row r="143" spans="1:80" ht="15" customHeight="1" x14ac:dyDescent="0.2">
      <c r="A143" s="95">
        <v>139</v>
      </c>
      <c r="B143" s="221" t="s">
        <v>82</v>
      </c>
      <c r="C143" s="216" t="s">
        <v>28</v>
      </c>
      <c r="D143" s="217"/>
      <c r="E143" s="218"/>
      <c r="F143" s="219"/>
      <c r="G143" s="285"/>
      <c r="H143" s="77">
        <v>20</v>
      </c>
      <c r="I143" s="60"/>
      <c r="J143" s="209">
        <f t="shared" si="8"/>
        <v>0</v>
      </c>
    </row>
    <row r="144" spans="1:80" ht="28.5" x14ac:dyDescent="0.2">
      <c r="A144" s="95">
        <v>140</v>
      </c>
      <c r="B144" s="54" t="s">
        <v>195</v>
      </c>
      <c r="C144" s="222" t="s">
        <v>10</v>
      </c>
      <c r="D144" s="217"/>
      <c r="E144" s="218"/>
      <c r="F144" s="219"/>
      <c r="G144" s="266"/>
      <c r="H144" s="77">
        <v>1</v>
      </c>
      <c r="I144" s="111"/>
      <c r="J144" s="209">
        <f t="shared" si="8"/>
        <v>0</v>
      </c>
    </row>
    <row r="145" spans="1:80" ht="28.5" x14ac:dyDescent="0.2">
      <c r="A145" s="95">
        <v>141</v>
      </c>
      <c r="B145" s="54" t="s">
        <v>196</v>
      </c>
      <c r="C145" s="222" t="s">
        <v>10</v>
      </c>
      <c r="D145" s="74"/>
      <c r="E145" s="75"/>
      <c r="F145" s="76"/>
      <c r="G145" s="266"/>
      <c r="H145" s="77">
        <v>300</v>
      </c>
      <c r="I145" s="111"/>
      <c r="J145" s="209">
        <f t="shared" si="8"/>
        <v>0</v>
      </c>
    </row>
    <row r="146" spans="1:80" ht="15" customHeight="1" x14ac:dyDescent="0.2">
      <c r="A146" s="95">
        <v>142</v>
      </c>
      <c r="B146" s="223" t="s">
        <v>197</v>
      </c>
      <c r="C146" s="55" t="s">
        <v>10</v>
      </c>
      <c r="D146" s="56"/>
      <c r="E146" s="57"/>
      <c r="F146" s="49"/>
      <c r="G146" s="287"/>
      <c r="H146" s="77">
        <v>1</v>
      </c>
      <c r="I146" s="111"/>
      <c r="J146" s="209">
        <f t="shared" si="8"/>
        <v>0</v>
      </c>
    </row>
    <row r="147" spans="1:80" ht="18" customHeight="1" x14ac:dyDescent="0.2">
      <c r="A147" s="95">
        <v>143</v>
      </c>
      <c r="B147" s="224" t="s">
        <v>83</v>
      </c>
      <c r="C147" s="212" t="s">
        <v>10</v>
      </c>
      <c r="D147" s="213"/>
      <c r="E147" s="214"/>
      <c r="F147" s="201"/>
      <c r="G147" s="288"/>
      <c r="H147" s="225">
        <v>30</v>
      </c>
      <c r="I147" s="60"/>
      <c r="J147" s="209">
        <f t="shared" si="8"/>
        <v>0</v>
      </c>
    </row>
    <row r="148" spans="1:80" ht="18" customHeight="1" x14ac:dyDescent="0.2">
      <c r="A148" s="95">
        <v>144</v>
      </c>
      <c r="B148" s="226" t="s">
        <v>84</v>
      </c>
      <c r="C148" s="216" t="s">
        <v>10</v>
      </c>
      <c r="D148" s="217"/>
      <c r="E148" s="218"/>
      <c r="F148" s="219"/>
      <c r="G148" s="289"/>
      <c r="H148" s="225">
        <v>100</v>
      </c>
      <c r="I148" s="60"/>
      <c r="J148" s="209">
        <f t="shared" si="8"/>
        <v>0</v>
      </c>
    </row>
    <row r="149" spans="1:80" ht="18.600000000000001" customHeight="1" x14ac:dyDescent="0.2">
      <c r="A149" s="95">
        <v>145</v>
      </c>
      <c r="B149" s="226" t="s">
        <v>85</v>
      </c>
      <c r="C149" s="216" t="s">
        <v>10</v>
      </c>
      <c r="D149" s="217"/>
      <c r="E149" s="218"/>
      <c r="F149" s="219"/>
      <c r="G149" s="289"/>
      <c r="H149" s="225">
        <v>70</v>
      </c>
      <c r="I149" s="60"/>
      <c r="J149" s="209">
        <f t="shared" si="8"/>
        <v>0</v>
      </c>
    </row>
    <row r="150" spans="1:80" ht="18.600000000000001" customHeight="1" x14ac:dyDescent="0.2">
      <c r="A150" s="95">
        <v>146</v>
      </c>
      <c r="B150" s="226" t="s">
        <v>86</v>
      </c>
      <c r="C150" s="216" t="s">
        <v>10</v>
      </c>
      <c r="D150" s="217"/>
      <c r="E150" s="218"/>
      <c r="F150" s="219"/>
      <c r="G150" s="289"/>
      <c r="H150" s="225">
        <v>60</v>
      </c>
      <c r="I150" s="60"/>
      <c r="J150" s="209">
        <f t="shared" si="8"/>
        <v>0</v>
      </c>
    </row>
    <row r="151" spans="1:80" ht="18.600000000000001" customHeight="1" x14ac:dyDescent="0.2">
      <c r="A151" s="95">
        <v>147</v>
      </c>
      <c r="B151" s="226" t="s">
        <v>87</v>
      </c>
      <c r="C151" s="216" t="s">
        <v>10</v>
      </c>
      <c r="D151" s="217"/>
      <c r="E151" s="218"/>
      <c r="F151" s="219"/>
      <c r="G151" s="289"/>
      <c r="H151" s="225">
        <v>20</v>
      </c>
      <c r="I151" s="60"/>
      <c r="J151" s="209">
        <f t="shared" si="8"/>
        <v>0</v>
      </c>
    </row>
    <row r="152" spans="1:80" ht="16.350000000000001" customHeight="1" thickBot="1" x14ac:dyDescent="0.25">
      <c r="A152" s="95">
        <v>148</v>
      </c>
      <c r="B152" s="226" t="s">
        <v>88</v>
      </c>
      <c r="C152" s="216" t="s">
        <v>10</v>
      </c>
      <c r="D152" s="217"/>
      <c r="E152" s="218"/>
      <c r="F152" s="219"/>
      <c r="G152" s="289"/>
      <c r="H152" s="225">
        <v>50</v>
      </c>
      <c r="I152" s="60"/>
      <c r="J152" s="209">
        <f t="shared" si="8"/>
        <v>0</v>
      </c>
    </row>
    <row r="153" spans="1:80" s="22" customFormat="1" ht="21" customHeight="1" thickBot="1" x14ac:dyDescent="0.25">
      <c r="A153" s="95">
        <v>149</v>
      </c>
      <c r="B153" s="226" t="s">
        <v>89</v>
      </c>
      <c r="C153" s="216" t="s">
        <v>10</v>
      </c>
      <c r="D153" s="227"/>
      <c r="E153" s="228"/>
      <c r="F153" s="229" t="e">
        <f>SUM(F5:F140)</f>
        <v>#VALUE!</v>
      </c>
      <c r="G153" s="289"/>
      <c r="H153" s="225">
        <v>10</v>
      </c>
      <c r="I153" s="60"/>
      <c r="J153" s="209">
        <f t="shared" si="8"/>
        <v>0</v>
      </c>
      <c r="K153"/>
      <c r="L153"/>
      <c r="M153"/>
      <c r="N153"/>
      <c r="O153"/>
      <c r="P153" s="9"/>
      <c r="Q153" s="9"/>
      <c r="R153" s="9"/>
      <c r="S153" s="9"/>
      <c r="T153" s="9"/>
      <c r="U153" s="9"/>
      <c r="V153" s="9"/>
      <c r="W153" s="9"/>
      <c r="X153" s="9"/>
      <c r="Y153" s="9"/>
      <c r="Z153" s="9"/>
      <c r="AA153" s="9"/>
      <c r="AB153" s="9"/>
      <c r="AC153" s="9"/>
      <c r="AD153" s="9"/>
      <c r="AE153" s="9"/>
      <c r="AF153" s="9"/>
      <c r="AG153" s="9"/>
      <c r="AH153" s="9"/>
      <c r="AI153" s="9"/>
      <c r="AJ153" s="9"/>
      <c r="AK153" s="9"/>
      <c r="AL153" s="9"/>
      <c r="AM153" s="9"/>
      <c r="AN153" s="9"/>
      <c r="AO153" s="9"/>
      <c r="AP153" s="9"/>
      <c r="AQ153" s="9"/>
      <c r="AR153" s="9"/>
      <c r="AS153" s="9"/>
      <c r="AT153" s="9"/>
      <c r="AU153" s="9"/>
      <c r="AV153" s="9"/>
      <c r="AW153" s="9"/>
      <c r="AX153" s="9"/>
      <c r="AY153" s="9"/>
      <c r="AZ153" s="9"/>
      <c r="BA153" s="9"/>
      <c r="BB153" s="9"/>
      <c r="BC153" s="9"/>
      <c r="BD153" s="9"/>
      <c r="BE153" s="9"/>
      <c r="BF153" s="9"/>
      <c r="BG153" s="9"/>
      <c r="BH153" s="9"/>
      <c r="BI153" s="9"/>
      <c r="BJ153" s="9"/>
      <c r="BK153" s="9"/>
      <c r="BL153" s="9"/>
      <c r="BM153" s="9"/>
      <c r="BN153" s="9"/>
      <c r="BO153" s="9"/>
      <c r="BP153" s="9"/>
      <c r="BQ153" s="9"/>
      <c r="BR153" s="9"/>
      <c r="BS153" s="9"/>
      <c r="BT153" s="9"/>
      <c r="BU153" s="9"/>
      <c r="BV153" s="9"/>
      <c r="BW153" s="9"/>
      <c r="BX153" s="9"/>
      <c r="BY153" s="9"/>
      <c r="BZ153" s="9"/>
      <c r="CA153" s="9"/>
      <c r="CB153" s="9"/>
    </row>
    <row r="154" spans="1:80" ht="18.600000000000001" customHeight="1" x14ac:dyDescent="0.2">
      <c r="A154" s="95">
        <v>150</v>
      </c>
      <c r="B154" s="226" t="s">
        <v>90</v>
      </c>
      <c r="C154" s="216" t="s">
        <v>10</v>
      </c>
      <c r="D154" s="230"/>
      <c r="E154" s="231"/>
      <c r="F154" s="219"/>
      <c r="G154" s="289"/>
      <c r="H154" s="225">
        <v>10</v>
      </c>
      <c r="I154" s="60"/>
      <c r="J154" s="209">
        <f t="shared" si="8"/>
        <v>0</v>
      </c>
    </row>
    <row r="155" spans="1:80" ht="18.600000000000001" customHeight="1" x14ac:dyDescent="0.2">
      <c r="A155" s="315">
        <v>151</v>
      </c>
      <c r="B155" s="226" t="s">
        <v>91</v>
      </c>
      <c r="C155" s="216" t="s">
        <v>10</v>
      </c>
      <c r="D155" s="232"/>
      <c r="E155" s="231"/>
      <c r="F155" s="219"/>
      <c r="G155" s="289"/>
      <c r="H155" s="225">
        <v>30</v>
      </c>
      <c r="I155" s="60"/>
      <c r="J155" s="209">
        <f t="shared" si="8"/>
        <v>0</v>
      </c>
    </row>
    <row r="156" spans="1:80" ht="18.600000000000001" customHeight="1" x14ac:dyDescent="0.2">
      <c r="A156" s="95">
        <v>152</v>
      </c>
      <c r="B156" s="226" t="s">
        <v>187</v>
      </c>
      <c r="C156" s="216" t="s">
        <v>10</v>
      </c>
      <c r="D156" s="232"/>
      <c r="E156" s="231"/>
      <c r="F156" s="219"/>
      <c r="G156" s="289"/>
      <c r="H156" s="225">
        <v>40</v>
      </c>
      <c r="I156" s="60"/>
      <c r="J156" s="209">
        <f t="shared" si="8"/>
        <v>0</v>
      </c>
    </row>
    <row r="157" spans="1:80" ht="18.600000000000001" customHeight="1" x14ac:dyDescent="0.2">
      <c r="A157" s="315">
        <v>153</v>
      </c>
      <c r="B157" s="226" t="s">
        <v>188</v>
      </c>
      <c r="C157" s="216" t="s">
        <v>10</v>
      </c>
      <c r="D157" s="232"/>
      <c r="E157" s="231"/>
      <c r="F157" s="219"/>
      <c r="G157" s="289"/>
      <c r="H157" s="225">
        <v>20</v>
      </c>
      <c r="I157" s="60"/>
      <c r="J157" s="209">
        <f t="shared" si="8"/>
        <v>0</v>
      </c>
    </row>
    <row r="158" spans="1:80" ht="18.600000000000001" customHeight="1" x14ac:dyDescent="0.2">
      <c r="A158" s="95">
        <v>154</v>
      </c>
      <c r="B158" s="226" t="s">
        <v>189</v>
      </c>
      <c r="C158" s="216" t="s">
        <v>10</v>
      </c>
      <c r="D158" s="232"/>
      <c r="E158" s="231"/>
      <c r="F158" s="219"/>
      <c r="G158" s="289"/>
      <c r="H158" s="225">
        <v>6</v>
      </c>
      <c r="I158" s="60"/>
      <c r="J158" s="209">
        <f t="shared" si="8"/>
        <v>0</v>
      </c>
    </row>
    <row r="159" spans="1:80" ht="18.600000000000001" customHeight="1" x14ac:dyDescent="0.2">
      <c r="A159" s="315">
        <v>155</v>
      </c>
      <c r="B159" s="226" t="s">
        <v>190</v>
      </c>
      <c r="C159" s="216" t="s">
        <v>10</v>
      </c>
      <c r="D159" s="232"/>
      <c r="E159" s="231"/>
      <c r="F159" s="219"/>
      <c r="G159" s="289"/>
      <c r="H159" s="225">
        <v>40</v>
      </c>
      <c r="I159" s="60"/>
      <c r="J159" s="209">
        <f t="shared" si="8"/>
        <v>0</v>
      </c>
    </row>
    <row r="160" spans="1:80" x14ac:dyDescent="0.25">
      <c r="A160" s="233"/>
      <c r="B160" s="234" t="s">
        <v>92</v>
      </c>
      <c r="C160" s="235"/>
      <c r="D160" s="236"/>
      <c r="E160" s="237"/>
      <c r="F160" s="238"/>
      <c r="G160" s="239"/>
      <c r="H160" s="240"/>
      <c r="I160" s="241"/>
      <c r="J160" s="242">
        <f>SUM(J5:J159)</f>
        <v>0</v>
      </c>
    </row>
    <row r="161" spans="1:10" x14ac:dyDescent="0.25">
      <c r="A161" s="233"/>
      <c r="B161" s="243" t="s">
        <v>93</v>
      </c>
      <c r="C161" s="244"/>
      <c r="D161" s="245"/>
      <c r="E161" s="246"/>
      <c r="F161" s="219"/>
      <c r="G161" s="58"/>
      <c r="H161" s="247"/>
      <c r="I161" s="248"/>
      <c r="J161" s="209">
        <f>+J160*0.25</f>
        <v>0</v>
      </c>
    </row>
    <row r="162" spans="1:10" x14ac:dyDescent="0.25">
      <c r="A162" s="233"/>
      <c r="B162" s="249" t="s">
        <v>94</v>
      </c>
      <c r="C162" s="250"/>
      <c r="D162" s="251"/>
      <c r="E162" s="252"/>
      <c r="F162" s="253"/>
      <c r="G162" s="254"/>
      <c r="H162" s="255"/>
      <c r="I162" s="256"/>
      <c r="J162" s="257">
        <f>+J161+J160</f>
        <v>0</v>
      </c>
    </row>
    <row r="163" spans="1:10" x14ac:dyDescent="0.25">
      <c r="I163" s="78"/>
      <c r="J163" s="8"/>
    </row>
    <row r="164" spans="1:10" x14ac:dyDescent="0.25">
      <c r="I164" s="78"/>
      <c r="J164" s="8"/>
    </row>
    <row r="165" spans="1:10" x14ac:dyDescent="0.25">
      <c r="I165" s="78"/>
      <c r="J165" s="8"/>
    </row>
    <row r="166" spans="1:10" x14ac:dyDescent="0.25">
      <c r="B166" s="30" t="s">
        <v>127</v>
      </c>
      <c r="G166" s="32" t="s">
        <v>109</v>
      </c>
      <c r="I166" s="78"/>
      <c r="J166" s="32"/>
    </row>
    <row r="167" spans="1:10" x14ac:dyDescent="0.25">
      <c r="B167" s="30"/>
      <c r="I167" s="78"/>
      <c r="J167" s="8"/>
    </row>
    <row r="168" spans="1:10" x14ac:dyDescent="0.25">
      <c r="B168" s="30"/>
      <c r="G168" s="8" t="s">
        <v>119</v>
      </c>
      <c r="I168" s="78"/>
      <c r="J168" s="8"/>
    </row>
    <row r="169" spans="1:10" x14ac:dyDescent="0.25">
      <c r="B169" s="30"/>
      <c r="G169" s="61" t="s">
        <v>120</v>
      </c>
      <c r="H169" s="32"/>
      <c r="I169" s="78"/>
      <c r="J169" s="32"/>
    </row>
    <row r="170" spans="1:10" x14ac:dyDescent="0.25">
      <c r="I170" s="78"/>
      <c r="J170" s="8"/>
    </row>
    <row r="171" spans="1:10" ht="12.75" x14ac:dyDescent="0.2">
      <c r="A171"/>
      <c r="B171"/>
      <c r="C171"/>
      <c r="D171"/>
      <c r="F171"/>
      <c r="G171"/>
      <c r="I171" s="78"/>
      <c r="J171" s="8"/>
    </row>
    <row r="172" spans="1:10" ht="12.75" x14ac:dyDescent="0.2">
      <c r="A172"/>
      <c r="B172"/>
      <c r="C172"/>
      <c r="D172"/>
      <c r="F172"/>
      <c r="G172"/>
      <c r="I172" s="78"/>
      <c r="J172" s="8"/>
    </row>
    <row r="173" spans="1:10" ht="12.75" x14ac:dyDescent="0.2">
      <c r="A173"/>
      <c r="B173"/>
      <c r="C173"/>
      <c r="D173"/>
      <c r="F173"/>
      <c r="G173"/>
      <c r="I173" s="78"/>
      <c r="J173" s="8"/>
    </row>
    <row r="174" spans="1:10" ht="12.75" x14ac:dyDescent="0.2">
      <c r="A174"/>
      <c r="B174"/>
      <c r="C174"/>
      <c r="D174"/>
      <c r="F174"/>
      <c r="G174"/>
      <c r="I174" s="78"/>
      <c r="J174" s="8"/>
    </row>
    <row r="175" spans="1:10" ht="12.75" x14ac:dyDescent="0.2">
      <c r="A175"/>
      <c r="B175"/>
      <c r="C175"/>
      <c r="D175"/>
      <c r="F175"/>
      <c r="G175"/>
      <c r="I175" s="78"/>
      <c r="J175" s="8"/>
    </row>
    <row r="176" spans="1:10" ht="12.75" x14ac:dyDescent="0.2">
      <c r="A176"/>
      <c r="B176"/>
      <c r="C176"/>
      <c r="D176"/>
      <c r="F176"/>
      <c r="G176"/>
      <c r="I176" s="78"/>
      <c r="J176" s="8"/>
    </row>
    <row r="177" spans="1:10" ht="12.75" x14ac:dyDescent="0.2">
      <c r="A177"/>
      <c r="B177"/>
      <c r="C177"/>
      <c r="D177"/>
      <c r="F177"/>
      <c r="G177"/>
      <c r="I177" s="78"/>
      <c r="J177" s="8"/>
    </row>
    <row r="178" spans="1:10" ht="12.75" x14ac:dyDescent="0.2">
      <c r="A178"/>
      <c r="B178"/>
      <c r="C178"/>
      <c r="D178"/>
      <c r="F178"/>
      <c r="G178"/>
      <c r="I178" s="78"/>
      <c r="J178" s="8"/>
    </row>
    <row r="179" spans="1:10" ht="12.75" x14ac:dyDescent="0.2">
      <c r="A179"/>
      <c r="B179"/>
      <c r="C179"/>
      <c r="D179"/>
      <c r="F179"/>
      <c r="G179"/>
      <c r="I179" s="78"/>
      <c r="J179" s="8"/>
    </row>
    <row r="180" spans="1:10" ht="12.75" x14ac:dyDescent="0.2">
      <c r="A180"/>
      <c r="B180"/>
      <c r="C180"/>
      <c r="D180"/>
      <c r="F180"/>
      <c r="G180"/>
      <c r="I180" s="78"/>
      <c r="J180" s="8"/>
    </row>
    <row r="181" spans="1:10" ht="12.75" x14ac:dyDescent="0.2">
      <c r="A181"/>
      <c r="B181"/>
      <c r="C181"/>
      <c r="D181"/>
      <c r="F181"/>
      <c r="G181"/>
      <c r="I181" s="78"/>
      <c r="J181" s="8"/>
    </row>
    <row r="182" spans="1:10" ht="12.75" x14ac:dyDescent="0.2">
      <c r="A182"/>
      <c r="B182"/>
      <c r="C182"/>
      <c r="D182"/>
      <c r="F182"/>
      <c r="G182"/>
      <c r="I182" s="78"/>
      <c r="J182" s="8"/>
    </row>
    <row r="183" spans="1:10" ht="12.75" x14ac:dyDescent="0.2">
      <c r="A183"/>
      <c r="B183"/>
      <c r="C183"/>
      <c r="D183"/>
      <c r="F183"/>
      <c r="G183"/>
      <c r="I183" s="78"/>
      <c r="J183" s="8"/>
    </row>
    <row r="184" spans="1:10" ht="12.75" x14ac:dyDescent="0.2">
      <c r="A184"/>
      <c r="B184"/>
      <c r="C184"/>
      <c r="D184"/>
      <c r="F184"/>
      <c r="G184"/>
      <c r="I184" s="78"/>
      <c r="J184" s="8"/>
    </row>
    <row r="185" spans="1:10" ht="12.75" x14ac:dyDescent="0.2">
      <c r="A185"/>
      <c r="B185"/>
      <c r="C185"/>
      <c r="D185"/>
      <c r="F185"/>
      <c r="G185"/>
      <c r="I185" s="78"/>
      <c r="J185" s="8"/>
    </row>
    <row r="186" spans="1:10" ht="12.75" x14ac:dyDescent="0.2">
      <c r="A186"/>
      <c r="B186"/>
      <c r="C186"/>
      <c r="D186"/>
      <c r="F186"/>
      <c r="G186"/>
      <c r="I186" s="78"/>
      <c r="J186" s="8"/>
    </row>
    <row r="187" spans="1:10" ht="12.75" x14ac:dyDescent="0.2">
      <c r="A187"/>
      <c r="B187"/>
      <c r="C187"/>
      <c r="D187"/>
      <c r="F187"/>
      <c r="G187"/>
      <c r="I187" s="78"/>
      <c r="J187" s="8"/>
    </row>
    <row r="188" spans="1:10" ht="12.75" x14ac:dyDescent="0.2">
      <c r="A188"/>
      <c r="B188"/>
      <c r="C188"/>
      <c r="D188"/>
      <c r="F188"/>
      <c r="G188"/>
      <c r="I188" s="78"/>
      <c r="J188" s="8"/>
    </row>
    <row r="189" spans="1:10" ht="12.75" x14ac:dyDescent="0.2">
      <c r="A189"/>
      <c r="B189"/>
      <c r="C189"/>
      <c r="D189"/>
      <c r="F189"/>
      <c r="G189"/>
      <c r="I189" s="78"/>
      <c r="J189" s="8"/>
    </row>
    <row r="190" spans="1:10" ht="12.75" x14ac:dyDescent="0.2">
      <c r="A190"/>
      <c r="B190"/>
      <c r="C190"/>
      <c r="D190"/>
      <c r="F190"/>
      <c r="G190"/>
      <c r="I190" s="78"/>
      <c r="J190" s="8"/>
    </row>
    <row r="191" spans="1:10" ht="12.75" x14ac:dyDescent="0.2">
      <c r="A191"/>
      <c r="B191"/>
      <c r="C191"/>
      <c r="D191"/>
      <c r="F191"/>
      <c r="G191"/>
      <c r="I191" s="78"/>
      <c r="J191" s="8"/>
    </row>
    <row r="192" spans="1:10" ht="12.75" x14ac:dyDescent="0.2">
      <c r="A192"/>
      <c r="B192"/>
      <c r="C192"/>
      <c r="D192"/>
      <c r="F192"/>
      <c r="G192"/>
      <c r="I192" s="78"/>
      <c r="J192" s="8"/>
    </row>
    <row r="193" spans="1:10" ht="12.75" x14ac:dyDescent="0.2">
      <c r="A193"/>
      <c r="B193"/>
      <c r="C193"/>
      <c r="D193"/>
      <c r="F193"/>
      <c r="G193"/>
      <c r="I193" s="78"/>
      <c r="J193" s="8"/>
    </row>
    <row r="194" spans="1:10" ht="12.75" x14ac:dyDescent="0.2">
      <c r="A194"/>
      <c r="B194"/>
      <c r="C194"/>
      <c r="D194"/>
      <c r="F194"/>
      <c r="G194"/>
      <c r="I194" s="78"/>
      <c r="J194" s="8"/>
    </row>
    <row r="195" spans="1:10" ht="12.75" x14ac:dyDescent="0.2">
      <c r="A195"/>
      <c r="B195"/>
      <c r="C195"/>
      <c r="D195"/>
      <c r="F195"/>
      <c r="G195"/>
      <c r="I195" s="78"/>
      <c r="J195" s="8"/>
    </row>
    <row r="196" spans="1:10" ht="12.75" x14ac:dyDescent="0.2">
      <c r="A196"/>
      <c r="B196"/>
      <c r="C196"/>
      <c r="D196"/>
      <c r="F196"/>
      <c r="G196"/>
      <c r="I196" s="78"/>
      <c r="J196" s="8"/>
    </row>
    <row r="197" spans="1:10" ht="12.75" x14ac:dyDescent="0.2">
      <c r="A197"/>
      <c r="B197"/>
      <c r="C197"/>
      <c r="D197"/>
      <c r="F197"/>
      <c r="G197"/>
      <c r="I197" s="78"/>
      <c r="J197" s="8"/>
    </row>
    <row r="198" spans="1:10" ht="12.75" x14ac:dyDescent="0.2">
      <c r="A198"/>
      <c r="B198"/>
      <c r="C198"/>
      <c r="D198"/>
      <c r="F198"/>
      <c r="G198"/>
      <c r="I198" s="78"/>
      <c r="J198" s="8"/>
    </row>
    <row r="199" spans="1:10" ht="12.75" x14ac:dyDescent="0.2">
      <c r="A199"/>
      <c r="B199"/>
      <c r="C199"/>
      <c r="D199"/>
      <c r="F199"/>
      <c r="G199"/>
      <c r="I199" s="78"/>
      <c r="J199" s="8"/>
    </row>
    <row r="200" spans="1:10" ht="12.75" x14ac:dyDescent="0.2">
      <c r="A200"/>
      <c r="B200"/>
      <c r="C200"/>
      <c r="D200"/>
      <c r="F200"/>
      <c r="G200"/>
      <c r="I200" s="78"/>
      <c r="J200" s="8"/>
    </row>
    <row r="201" spans="1:10" ht="12.75" x14ac:dyDescent="0.2">
      <c r="A201"/>
      <c r="B201"/>
      <c r="C201"/>
      <c r="D201"/>
      <c r="F201"/>
      <c r="G201"/>
      <c r="I201" s="78"/>
      <c r="J201" s="8"/>
    </row>
    <row r="202" spans="1:10" ht="12.75" x14ac:dyDescent="0.2">
      <c r="A202"/>
      <c r="B202"/>
      <c r="C202"/>
      <c r="D202"/>
      <c r="F202"/>
      <c r="G202"/>
      <c r="I202" s="78"/>
      <c r="J202" s="8"/>
    </row>
    <row r="203" spans="1:10" ht="12.75" x14ac:dyDescent="0.2">
      <c r="A203"/>
      <c r="B203"/>
      <c r="C203"/>
      <c r="D203"/>
      <c r="F203"/>
      <c r="G203"/>
      <c r="I203" s="78"/>
      <c r="J203" s="8"/>
    </row>
    <row r="204" spans="1:10" ht="12.75" x14ac:dyDescent="0.2">
      <c r="A204"/>
      <c r="B204"/>
      <c r="C204"/>
      <c r="D204"/>
      <c r="F204"/>
      <c r="G204"/>
      <c r="I204" s="78"/>
      <c r="J204" s="8"/>
    </row>
    <row r="205" spans="1:10" ht="12.75" x14ac:dyDescent="0.2">
      <c r="A205"/>
      <c r="B205"/>
      <c r="C205"/>
      <c r="D205"/>
      <c r="F205"/>
      <c r="G205"/>
      <c r="I205" s="78"/>
      <c r="J205" s="8"/>
    </row>
    <row r="206" spans="1:10" ht="12.75" x14ac:dyDescent="0.2">
      <c r="A206"/>
      <c r="B206"/>
      <c r="C206"/>
      <c r="D206"/>
      <c r="F206"/>
      <c r="G206"/>
      <c r="I206" s="78"/>
      <c r="J206" s="8"/>
    </row>
    <row r="207" spans="1:10" ht="12.75" x14ac:dyDescent="0.2">
      <c r="A207"/>
      <c r="B207"/>
      <c r="C207"/>
      <c r="D207"/>
      <c r="F207"/>
      <c r="G207"/>
      <c r="I207" s="78"/>
      <c r="J207" s="8"/>
    </row>
    <row r="208" spans="1:10" ht="12.75" x14ac:dyDescent="0.2">
      <c r="A208"/>
      <c r="B208"/>
      <c r="C208"/>
      <c r="D208"/>
      <c r="F208"/>
      <c r="G208"/>
      <c r="I208" s="78"/>
      <c r="J208" s="8"/>
    </row>
    <row r="209" spans="1:10" ht="12.75" x14ac:dyDescent="0.2">
      <c r="A209"/>
      <c r="B209"/>
      <c r="C209"/>
      <c r="D209"/>
      <c r="F209"/>
      <c r="G209"/>
      <c r="I209" s="78"/>
      <c r="J209" s="8"/>
    </row>
    <row r="210" spans="1:10" ht="12.75" x14ac:dyDescent="0.2">
      <c r="A210"/>
      <c r="B210"/>
      <c r="C210"/>
      <c r="D210"/>
      <c r="F210"/>
      <c r="G210"/>
      <c r="I210" s="78"/>
      <c r="J210" s="8"/>
    </row>
    <row r="211" spans="1:10" ht="12.75" x14ac:dyDescent="0.2">
      <c r="A211"/>
      <c r="B211"/>
      <c r="C211"/>
      <c r="D211"/>
      <c r="F211"/>
      <c r="G211"/>
      <c r="I211" s="78"/>
      <c r="J211" s="8"/>
    </row>
    <row r="212" spans="1:10" ht="12.75" x14ac:dyDescent="0.2">
      <c r="A212"/>
      <c r="B212"/>
      <c r="C212"/>
      <c r="D212"/>
      <c r="F212"/>
      <c r="G212"/>
      <c r="I212" s="78"/>
      <c r="J212" s="8"/>
    </row>
    <row r="213" spans="1:10" ht="12.75" x14ac:dyDescent="0.2">
      <c r="A213"/>
      <c r="B213"/>
      <c r="C213"/>
      <c r="D213"/>
      <c r="F213"/>
      <c r="G213"/>
      <c r="I213" s="78"/>
      <c r="J213" s="8"/>
    </row>
    <row r="214" spans="1:10" ht="12.75" x14ac:dyDescent="0.2">
      <c r="A214"/>
      <c r="B214"/>
      <c r="C214"/>
      <c r="D214"/>
      <c r="F214"/>
      <c r="G214"/>
      <c r="I214" s="78"/>
      <c r="J214" s="8"/>
    </row>
    <row r="215" spans="1:10" ht="12.75" x14ac:dyDescent="0.2">
      <c r="A215"/>
      <c r="B215"/>
      <c r="C215"/>
      <c r="D215"/>
      <c r="F215"/>
      <c r="G215"/>
      <c r="I215" s="78"/>
      <c r="J215" s="8"/>
    </row>
    <row r="216" spans="1:10" ht="12.75" x14ac:dyDescent="0.2">
      <c r="A216"/>
      <c r="B216"/>
      <c r="C216"/>
      <c r="D216"/>
      <c r="F216"/>
      <c r="G216"/>
      <c r="I216" s="78"/>
      <c r="J216" s="8"/>
    </row>
    <row r="217" spans="1:10" ht="12.75" x14ac:dyDescent="0.2">
      <c r="A217"/>
      <c r="B217"/>
      <c r="C217"/>
      <c r="D217"/>
      <c r="F217"/>
      <c r="G217"/>
      <c r="I217" s="78"/>
      <c r="J217" s="8"/>
    </row>
    <row r="218" spans="1:10" ht="12.75" x14ac:dyDescent="0.2">
      <c r="A218"/>
      <c r="B218"/>
      <c r="C218"/>
      <c r="D218"/>
      <c r="F218"/>
      <c r="G218"/>
      <c r="I218" s="78"/>
      <c r="J218" s="8"/>
    </row>
    <row r="219" spans="1:10" ht="12.75" x14ac:dyDescent="0.2">
      <c r="A219"/>
      <c r="B219"/>
      <c r="C219"/>
      <c r="D219"/>
      <c r="F219"/>
      <c r="G219"/>
      <c r="I219" s="78"/>
      <c r="J219" s="8"/>
    </row>
    <row r="220" spans="1:10" ht="12.75" x14ac:dyDescent="0.2">
      <c r="A220"/>
      <c r="B220"/>
      <c r="C220"/>
      <c r="D220"/>
      <c r="F220"/>
      <c r="G220"/>
      <c r="I220" s="78"/>
      <c r="J220" s="8"/>
    </row>
    <row r="221" spans="1:10" ht="12.75" x14ac:dyDescent="0.2">
      <c r="A221"/>
      <c r="B221"/>
      <c r="C221"/>
      <c r="D221"/>
      <c r="F221"/>
      <c r="G221"/>
      <c r="I221" s="78"/>
      <c r="J221" s="8"/>
    </row>
    <row r="222" spans="1:10" ht="12.75" x14ac:dyDescent="0.2">
      <c r="A222"/>
      <c r="B222"/>
      <c r="C222"/>
      <c r="D222"/>
      <c r="F222"/>
      <c r="G222"/>
      <c r="I222" s="78"/>
      <c r="J222" s="8"/>
    </row>
    <row r="223" spans="1:10" ht="12.75" x14ac:dyDescent="0.2">
      <c r="A223"/>
      <c r="B223"/>
      <c r="C223"/>
      <c r="D223"/>
      <c r="F223"/>
      <c r="G223"/>
      <c r="I223" s="258"/>
      <c r="J223" s="259"/>
    </row>
    <row r="224" spans="1:10" ht="12.75" x14ac:dyDescent="0.2">
      <c r="A224"/>
      <c r="B224"/>
      <c r="C224"/>
      <c r="D224"/>
      <c r="F224"/>
      <c r="G224"/>
    </row>
    <row r="225" spans="1:10" ht="12.75" x14ac:dyDescent="0.2">
      <c r="A225"/>
      <c r="B225"/>
      <c r="C225"/>
      <c r="D225"/>
      <c r="F225"/>
      <c r="G225"/>
    </row>
    <row r="226" spans="1:10" ht="12.75" x14ac:dyDescent="0.2">
      <c r="A226"/>
      <c r="B226"/>
      <c r="C226"/>
      <c r="D226"/>
      <c r="F226"/>
      <c r="G226"/>
    </row>
    <row r="227" spans="1:10" ht="12.75" x14ac:dyDescent="0.2">
      <c r="A227"/>
      <c r="B227"/>
      <c r="C227"/>
      <c r="D227"/>
      <c r="F227"/>
      <c r="G227"/>
    </row>
    <row r="228" spans="1:10" ht="12.75" x14ac:dyDescent="0.2">
      <c r="A228"/>
      <c r="B228"/>
      <c r="C228"/>
      <c r="D228"/>
      <c r="F228"/>
      <c r="G228"/>
    </row>
    <row r="229" spans="1:10" ht="12.75" x14ac:dyDescent="0.2">
      <c r="A229"/>
      <c r="B229"/>
      <c r="C229"/>
      <c r="D229"/>
      <c r="F229"/>
      <c r="G229"/>
    </row>
    <row r="230" spans="1:10" ht="12.75" x14ac:dyDescent="0.2">
      <c r="A230"/>
      <c r="B230"/>
      <c r="C230"/>
      <c r="D230"/>
      <c r="F230"/>
      <c r="G230"/>
    </row>
    <row r="231" spans="1:10" ht="12.75" x14ac:dyDescent="0.2">
      <c r="A231"/>
      <c r="B231"/>
      <c r="C231"/>
      <c r="D231"/>
      <c r="F231"/>
      <c r="G231"/>
    </row>
    <row r="232" spans="1:10" ht="12.75" x14ac:dyDescent="0.2">
      <c r="A232"/>
      <c r="B232"/>
      <c r="C232"/>
      <c r="D232"/>
      <c r="F232"/>
      <c r="G232"/>
    </row>
    <row r="233" spans="1:10" ht="12.75" x14ac:dyDescent="0.2">
      <c r="A233"/>
      <c r="B233"/>
      <c r="C233"/>
      <c r="D233"/>
      <c r="F233"/>
      <c r="G233"/>
    </row>
    <row r="234" spans="1:10" ht="12.75" x14ac:dyDescent="0.2">
      <c r="A234"/>
      <c r="B234"/>
      <c r="C234"/>
      <c r="D234"/>
      <c r="F234"/>
      <c r="G234"/>
    </row>
    <row r="235" spans="1:10" ht="12.75" x14ac:dyDescent="0.2">
      <c r="A235"/>
      <c r="B235"/>
      <c r="C235"/>
      <c r="D235"/>
      <c r="F235"/>
      <c r="G235"/>
      <c r="H235" s="39"/>
      <c r="I235"/>
      <c r="J235"/>
    </row>
    <row r="236" spans="1:10" ht="12.75" x14ac:dyDescent="0.2">
      <c r="A236"/>
      <c r="B236"/>
      <c r="C236"/>
      <c r="D236"/>
      <c r="F236"/>
      <c r="G236"/>
      <c r="H236" s="39"/>
      <c r="I236"/>
      <c r="J236"/>
    </row>
    <row r="237" spans="1:10" ht="12.75" x14ac:dyDescent="0.2">
      <c r="A237"/>
      <c r="B237"/>
      <c r="C237"/>
      <c r="D237"/>
      <c r="F237"/>
      <c r="G237"/>
      <c r="H237" s="39"/>
      <c r="I237"/>
      <c r="J237"/>
    </row>
    <row r="238" spans="1:10" ht="12.75" x14ac:dyDescent="0.2">
      <c r="A238"/>
      <c r="B238"/>
      <c r="C238"/>
      <c r="D238"/>
      <c r="F238"/>
      <c r="G238"/>
      <c r="H238" s="39"/>
      <c r="I238"/>
      <c r="J238"/>
    </row>
    <row r="239" spans="1:10" ht="12.75" x14ac:dyDescent="0.2">
      <c r="A239"/>
      <c r="B239"/>
      <c r="C239"/>
      <c r="D239"/>
      <c r="F239"/>
      <c r="G239"/>
      <c r="H239" s="39"/>
      <c r="I239"/>
      <c r="J239"/>
    </row>
    <row r="240" spans="1:10" ht="12.75" x14ac:dyDescent="0.2">
      <c r="A240"/>
      <c r="B240"/>
      <c r="C240"/>
      <c r="D240"/>
      <c r="F240"/>
      <c r="G240"/>
      <c r="H240" s="39"/>
      <c r="I240"/>
      <c r="J240"/>
    </row>
    <row r="241" spans="1:10" ht="12.75" x14ac:dyDescent="0.2">
      <c r="A241"/>
      <c r="B241"/>
      <c r="C241"/>
      <c r="D241"/>
      <c r="F241"/>
      <c r="G241"/>
      <c r="H241" s="39"/>
      <c r="I241"/>
      <c r="J241"/>
    </row>
    <row r="242" spans="1:10" ht="12.75" x14ac:dyDescent="0.2">
      <c r="A242"/>
      <c r="B242"/>
      <c r="C242"/>
      <c r="D242"/>
      <c r="F242"/>
      <c r="G242"/>
      <c r="H242" s="39"/>
      <c r="I242"/>
      <c r="J242"/>
    </row>
    <row r="243" spans="1:10" ht="12.75" x14ac:dyDescent="0.2">
      <c r="A243"/>
      <c r="B243"/>
      <c r="C243"/>
      <c r="D243"/>
      <c r="F243"/>
      <c r="G243"/>
      <c r="H243" s="39"/>
      <c r="I243"/>
      <c r="J243"/>
    </row>
    <row r="244" spans="1:10" ht="12.75" x14ac:dyDescent="0.2">
      <c r="A244"/>
      <c r="B244"/>
      <c r="C244"/>
      <c r="D244"/>
      <c r="F244"/>
      <c r="G244"/>
      <c r="H244" s="39"/>
      <c r="I244"/>
      <c r="J244"/>
    </row>
    <row r="245" spans="1:10" ht="12.75" x14ac:dyDescent="0.2">
      <c r="A245"/>
      <c r="B245"/>
      <c r="C245"/>
      <c r="D245"/>
      <c r="F245"/>
      <c r="G245"/>
      <c r="H245" s="39"/>
      <c r="I245"/>
      <c r="J245"/>
    </row>
  </sheetData>
  <sheetProtection selectLockedCells="1" selectUnlockedCells="1"/>
  <mergeCells count="1">
    <mergeCell ref="B3:D3"/>
  </mergeCells>
  <phoneticPr fontId="15" type="noConversion"/>
  <printOptions horizontalCentered="1" gridLines="1"/>
  <pageMargins left="0.55118110236220474" right="0.55118110236220474" top="0.59055118110236227" bottom="0.59055118110236227" header="0.31496062992125984" footer="0.51181102362204722"/>
  <pageSetup paperSize="9" scale="91" firstPageNumber="0" fitToHeight="0" orientation="landscape" r:id="rId1"/>
  <headerFooter alignWithMargins="0">
    <oddHeader>&amp;R.</oddHeader>
    <oddFooter>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"/>
  <sheetViews>
    <sheetView zoomScale="80" zoomScaleNormal="80" workbookViewId="0">
      <selection activeCell="T21" sqref="T21"/>
    </sheetView>
  </sheetViews>
  <sheetFormatPr defaultRowHeight="15" x14ac:dyDescent="0.25"/>
  <cols>
    <col min="1" max="1" width="8.7109375" style="1"/>
    <col min="2" max="2" width="8.7109375" style="2"/>
    <col min="3" max="3" width="8.7109375" style="3"/>
    <col min="4" max="4" width="8.7109375" style="4"/>
    <col min="6" max="6" width="8.7109375" style="5"/>
    <col min="7" max="7" width="8.7109375" style="6"/>
    <col min="8" max="8" width="8.7109375" style="26"/>
  </cols>
  <sheetData/>
  <sheetProtection selectLockedCells="1" selectUnlockedCells="1"/>
  <phoneticPr fontId="15" type="noConversion"/>
  <pageMargins left="0.35416666666666669" right="0.35416666666666669" top="0.78749999999999998" bottom="0.59027777777777768" header="0.51180555555555551" footer="0.51180555555555551"/>
  <pageSetup paperSize="9" scale="85" firstPageNumber="0" orientation="landscape" horizontalDpi="300" verticalDpi="300"/>
  <headerFooter alignWithMargins="0">
    <oddHeader>&amp;L&amp;11ZAVOD ZA &amp;R&amp;P</oddHeader>
    <oddFooter>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S1"/>
  <sheetViews>
    <sheetView zoomScale="85" zoomScaleNormal="85" workbookViewId="0"/>
  </sheetViews>
  <sheetFormatPr defaultRowHeight="12.75" x14ac:dyDescent="0.2"/>
  <cols>
    <col min="1" max="2" width="8.5703125" customWidth="1"/>
    <col min="3" max="3" width="19.42578125" customWidth="1"/>
    <col min="4" max="4" width="7.42578125" customWidth="1"/>
    <col min="5" max="5" width="6.42578125" customWidth="1"/>
    <col min="6" max="6" width="7.85546875" customWidth="1"/>
    <col min="7" max="7" width="6.42578125" customWidth="1"/>
    <col min="8" max="8" width="7.85546875" customWidth="1"/>
    <col min="9" max="9" width="6.42578125" customWidth="1"/>
    <col min="10" max="10" width="7.85546875" customWidth="1"/>
    <col min="11" max="11" width="6.42578125" customWidth="1"/>
    <col min="12" max="12" width="7.85546875" customWidth="1"/>
    <col min="13" max="13" width="6.42578125" customWidth="1"/>
    <col min="14" max="14" width="7.85546875" customWidth="1"/>
    <col min="15" max="15" width="6.42578125" customWidth="1"/>
    <col min="16" max="16" width="7.85546875" customWidth="1"/>
    <col min="17" max="17" width="6.42578125" customWidth="1"/>
    <col min="18" max="18" width="7.85546875" customWidth="1"/>
    <col min="19" max="19" width="6.42578125" style="7" customWidth="1"/>
    <col min="20" max="20" width="7.85546875" customWidth="1"/>
  </cols>
  <sheetData/>
  <sheetProtection selectLockedCells="1" selectUnlockedCells="1"/>
  <phoneticPr fontId="15" type="noConversion"/>
  <pageMargins left="0.55138888888888893" right="0.55138888888888893" top="0.78749999999999998" bottom="0.59027777777777779" header="0.51180555555555551" footer="0.51180555555555551"/>
  <pageSetup paperSize="9" scale="85" firstPageNumber="0" orientation="landscape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Nataša Vugrinec Kalmar</dc:creator>
  <cp:lastModifiedBy>Ksenija Bašnec Vuković</cp:lastModifiedBy>
  <cp:lastPrinted>2021-10-26T08:29:42Z</cp:lastPrinted>
  <dcterms:created xsi:type="dcterms:W3CDTF">2012-11-26T16:46:03Z</dcterms:created>
  <dcterms:modified xsi:type="dcterms:W3CDTF">2021-10-26T12:11:47Z</dcterms:modified>
</cp:coreProperties>
</file>