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trok\Documents\BAGATELNE NABAVE ZA 2018.g\UREDSKI MATERIJAL\"/>
    </mc:Choice>
  </mc:AlternateContent>
  <bookViews>
    <workbookView xWindow="0" yWindow="0" windowWidth="23040" windowHeight="9400" tabRatio="258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List1!$A$1:$J$169</definedName>
  </definedNames>
  <calcPr calcId="152511"/>
</workbook>
</file>

<file path=xl/calcChain.xml><?xml version="1.0" encoding="utf-8"?>
<calcChain xmlns="http://schemas.openxmlformats.org/spreadsheetml/2006/main">
  <c r="J51" i="1" l="1"/>
  <c r="J148" i="1"/>
  <c r="J15" i="1"/>
  <c r="J14" i="1"/>
  <c r="J132" i="1"/>
  <c r="J123" i="1" l="1"/>
  <c r="J98" i="1"/>
  <c r="J37" i="1"/>
  <c r="J6" i="1" l="1"/>
  <c r="J7" i="1"/>
  <c r="J8" i="1"/>
  <c r="J9" i="1"/>
  <c r="J10" i="1"/>
  <c r="J11" i="1"/>
  <c r="J12" i="1"/>
  <c r="J13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9" i="1"/>
  <c r="J150" i="1"/>
  <c r="J151" i="1"/>
  <c r="J152" i="1"/>
  <c r="J153" i="1"/>
  <c r="J154" i="1"/>
  <c r="J155" i="1"/>
  <c r="J156" i="1"/>
  <c r="J157" i="1"/>
  <c r="J158" i="1"/>
  <c r="J5" i="1"/>
  <c r="J159" i="1" l="1"/>
  <c r="J160" i="1" s="1"/>
  <c r="J161" i="1" s="1"/>
  <c r="F92" i="1"/>
  <c r="F5" i="1" l="1"/>
  <c r="F156" i="1" s="1"/>
  <c r="F8" i="1"/>
  <c r="F9" i="1"/>
  <c r="F11" i="1"/>
  <c r="F16" i="1"/>
  <c r="F17" i="1"/>
  <c r="F20" i="1"/>
  <c r="F23" i="1"/>
  <c r="F24" i="1"/>
  <c r="F25" i="1"/>
  <c r="F27" i="1"/>
  <c r="F31" i="1"/>
  <c r="F32" i="1"/>
  <c r="F33" i="1"/>
  <c r="F34" i="1"/>
  <c r="F35" i="1"/>
  <c r="F38" i="1"/>
  <c r="F41" i="1"/>
  <c r="F42" i="1"/>
  <c r="F43" i="1"/>
  <c r="F49" i="1"/>
  <c r="F52" i="1"/>
  <c r="F53" i="1"/>
  <c r="F54" i="1"/>
  <c r="F55" i="1"/>
  <c r="F56" i="1"/>
  <c r="F61" i="1"/>
  <c r="F62" i="1"/>
  <c r="F63" i="1"/>
  <c r="F64" i="1"/>
  <c r="F65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6" i="1"/>
  <c r="F88" i="1"/>
  <c r="F89" i="1"/>
  <c r="F90" i="1"/>
  <c r="F91" i="1"/>
  <c r="F93" i="1"/>
  <c r="F94" i="1"/>
  <c r="F95" i="1"/>
  <c r="F97" i="1"/>
  <c r="F99" i="1"/>
  <c r="F100" i="1"/>
  <c r="F102" i="1"/>
  <c r="F103" i="1"/>
  <c r="F104" i="1"/>
  <c r="F107" i="1"/>
  <c r="F108" i="1"/>
  <c r="F109" i="1"/>
  <c r="F111" i="1"/>
  <c r="F113" i="1"/>
  <c r="F117" i="1"/>
  <c r="F118" i="1"/>
  <c r="F121" i="1"/>
  <c r="F124" i="1"/>
  <c r="F125" i="1"/>
  <c r="F126" i="1"/>
  <c r="F127" i="1"/>
  <c r="F128" i="1"/>
  <c r="F129" i="1"/>
  <c r="F130" i="1"/>
  <c r="F131" i="1"/>
  <c r="F133" i="1"/>
  <c r="F134" i="1"/>
  <c r="F135" i="1"/>
  <c r="F140" i="1"/>
  <c r="F141" i="1"/>
  <c r="F142" i="1"/>
  <c r="F8" i="2"/>
  <c r="J8" i="2"/>
  <c r="F9" i="2"/>
  <c r="J9" i="2"/>
  <c r="F10" i="2"/>
  <c r="J10" i="2"/>
  <c r="F11" i="2"/>
  <c r="J11" i="2"/>
  <c r="F12" i="2"/>
  <c r="J12" i="2"/>
  <c r="F13" i="2"/>
  <c r="J13" i="2"/>
  <c r="F14" i="2"/>
  <c r="J14" i="2"/>
  <c r="F15" i="2"/>
  <c r="J15" i="2"/>
  <c r="F16" i="2"/>
  <c r="J16" i="2"/>
  <c r="F17" i="2"/>
  <c r="J17" i="2"/>
  <c r="F18" i="2"/>
  <c r="J18" i="2"/>
  <c r="F19" i="2"/>
  <c r="J19" i="2"/>
  <c r="F20" i="2"/>
  <c r="J20" i="2"/>
  <c r="F21" i="2"/>
  <c r="J21" i="2"/>
  <c r="F22" i="2"/>
  <c r="J22" i="2"/>
  <c r="F23" i="2"/>
  <c r="J23" i="2"/>
  <c r="F24" i="2"/>
  <c r="J24" i="2"/>
  <c r="F25" i="2"/>
  <c r="J25" i="2"/>
  <c r="F26" i="2"/>
  <c r="J26" i="2"/>
  <c r="F27" i="2"/>
  <c r="J27" i="2"/>
  <c r="F29" i="2"/>
  <c r="J29" i="2"/>
  <c r="F30" i="2"/>
  <c r="J30" i="2"/>
  <c r="F31" i="2"/>
  <c r="J31" i="2"/>
  <c r="F32" i="2"/>
  <c r="J32" i="2"/>
  <c r="F33" i="2"/>
  <c r="J33" i="2"/>
  <c r="F34" i="2"/>
  <c r="J34" i="2"/>
  <c r="F35" i="2"/>
  <c r="J35" i="2"/>
  <c r="F40" i="2"/>
  <c r="J40" i="2"/>
  <c r="F41" i="2"/>
  <c r="J41" i="2"/>
  <c r="F42" i="2"/>
  <c r="J42" i="2"/>
  <c r="F43" i="2"/>
  <c r="J43" i="2"/>
  <c r="F44" i="2"/>
  <c r="J44" i="2"/>
  <c r="F47" i="2"/>
  <c r="J47" i="2"/>
  <c r="F48" i="2"/>
  <c r="J48" i="2"/>
  <c r="F49" i="2"/>
  <c r="J49" i="2"/>
  <c r="F50" i="2"/>
  <c r="J50" i="2"/>
  <c r="F52" i="2"/>
  <c r="J52" i="2"/>
  <c r="F53" i="2"/>
  <c r="J53" i="2"/>
  <c r="F55" i="2"/>
  <c r="J55" i="2"/>
  <c r="F57" i="2"/>
  <c r="J57" i="2"/>
  <c r="F58" i="2"/>
  <c r="J58" i="2"/>
  <c r="F59" i="2"/>
  <c r="J59" i="2"/>
  <c r="F60" i="2"/>
  <c r="J60" i="2"/>
  <c r="F61" i="2"/>
  <c r="J61" i="2"/>
  <c r="F62" i="2"/>
  <c r="J62" i="2"/>
  <c r="F63" i="2"/>
  <c r="J63" i="2"/>
  <c r="F64" i="2"/>
  <c r="J64" i="2"/>
  <c r="F65" i="2"/>
  <c r="J65" i="2"/>
  <c r="F66" i="2"/>
  <c r="J66" i="2"/>
  <c r="F67" i="2"/>
  <c r="J67" i="2"/>
  <c r="F68" i="2"/>
  <c r="J68" i="2"/>
  <c r="F69" i="2"/>
  <c r="J69" i="2"/>
  <c r="F70" i="2"/>
  <c r="J70" i="2"/>
  <c r="F71" i="2"/>
  <c r="J71" i="2"/>
  <c r="F72" i="2"/>
  <c r="J72" i="2"/>
  <c r="F73" i="2"/>
  <c r="J73" i="2"/>
  <c r="F74" i="2"/>
  <c r="J74" i="2"/>
  <c r="F75" i="2"/>
  <c r="J75" i="2"/>
  <c r="F76" i="2"/>
  <c r="J76" i="2"/>
  <c r="F77" i="2"/>
  <c r="J77" i="2"/>
  <c r="F78" i="2"/>
  <c r="J78" i="2"/>
  <c r="F79" i="2"/>
  <c r="J79" i="2"/>
  <c r="F80" i="2"/>
  <c r="J80" i="2"/>
  <c r="F81" i="2"/>
  <c r="J81" i="2"/>
  <c r="F82" i="2"/>
  <c r="J82" i="2"/>
  <c r="F83" i="2"/>
  <c r="J83" i="2"/>
  <c r="F84" i="2"/>
  <c r="J84" i="2"/>
  <c r="F85" i="2"/>
  <c r="J85" i="2"/>
  <c r="F86" i="2"/>
  <c r="J86" i="2"/>
  <c r="F87" i="2"/>
  <c r="J87" i="2"/>
  <c r="F88" i="2"/>
  <c r="J88" i="2"/>
  <c r="F89" i="2"/>
  <c r="J89" i="2"/>
  <c r="F90" i="2"/>
  <c r="J90" i="2"/>
  <c r="F91" i="2"/>
  <c r="J91" i="2"/>
  <c r="F92" i="2"/>
  <c r="J92" i="2"/>
  <c r="F93" i="2"/>
  <c r="J93" i="2"/>
  <c r="F94" i="2"/>
  <c r="J94" i="2"/>
  <c r="F95" i="2"/>
  <c r="J95" i="2"/>
  <c r="F96" i="2"/>
  <c r="J96" i="2"/>
  <c r="F97" i="2"/>
  <c r="J97" i="2"/>
  <c r="F98" i="2"/>
  <c r="J98" i="2"/>
  <c r="F99" i="2"/>
  <c r="J99" i="2"/>
  <c r="F100" i="2"/>
  <c r="J100" i="2"/>
  <c r="F101" i="2"/>
  <c r="J101" i="2"/>
  <c r="F102" i="2"/>
  <c r="J102" i="2"/>
  <c r="F103" i="2"/>
  <c r="J103" i="2"/>
  <c r="F104" i="2"/>
  <c r="J104" i="2"/>
  <c r="F105" i="2"/>
  <c r="J105" i="2"/>
  <c r="F106" i="2"/>
  <c r="J106" i="2"/>
  <c r="F107" i="2"/>
  <c r="J107" i="2"/>
  <c r="F108" i="2"/>
  <c r="J108" i="2"/>
  <c r="F109" i="2"/>
  <c r="J109" i="2"/>
  <c r="F110" i="2"/>
  <c r="J110" i="2"/>
  <c r="F111" i="2"/>
  <c r="J111" i="2"/>
  <c r="F112" i="2"/>
  <c r="J112" i="2"/>
  <c r="F113" i="2"/>
  <c r="J113" i="2"/>
  <c r="F114" i="2"/>
  <c r="J114" i="2"/>
  <c r="F115" i="2"/>
  <c r="J115" i="2"/>
  <c r="F116" i="2"/>
  <c r="J116" i="2"/>
  <c r="F117" i="2"/>
  <c r="J117" i="2"/>
  <c r="F118" i="2"/>
  <c r="J118" i="2"/>
  <c r="F119" i="2"/>
  <c r="J119" i="2"/>
  <c r="F120" i="2"/>
  <c r="J120" i="2"/>
  <c r="F121" i="2"/>
  <c r="J121" i="2"/>
  <c r="F122" i="2"/>
  <c r="J122" i="2"/>
  <c r="F123" i="2"/>
  <c r="J123" i="2"/>
  <c r="F124" i="2"/>
  <c r="J124" i="2"/>
  <c r="F125" i="2"/>
  <c r="J125" i="2"/>
  <c r="F126" i="2"/>
  <c r="J126" i="2"/>
  <c r="F127" i="2"/>
  <c r="J127" i="2"/>
  <c r="F128" i="2"/>
  <c r="J128" i="2"/>
  <c r="F129" i="2"/>
  <c r="J129" i="2"/>
  <c r="F130" i="2"/>
  <c r="J130" i="2"/>
  <c r="F131" i="2"/>
  <c r="J131" i="2"/>
  <c r="F132" i="2"/>
  <c r="J132" i="2"/>
  <c r="F133" i="2"/>
  <c r="J133" i="2"/>
  <c r="F134" i="2"/>
  <c r="J134" i="2"/>
  <c r="F135" i="2"/>
  <c r="J135" i="2"/>
  <c r="F136" i="2"/>
  <c r="J136" i="2"/>
  <c r="F138" i="2"/>
  <c r="J138" i="2"/>
  <c r="F139" i="2"/>
  <c r="J139" i="2"/>
  <c r="F140" i="2"/>
  <c r="J140" i="2"/>
  <c r="F141" i="2"/>
  <c r="J141" i="2"/>
  <c r="F142" i="2"/>
  <c r="J142" i="2"/>
  <c r="F143" i="2"/>
  <c r="J143" i="2"/>
  <c r="F144" i="2"/>
  <c r="J144" i="2" l="1"/>
</calcChain>
</file>

<file path=xl/sharedStrings.xml><?xml version="1.0" encoding="utf-8"?>
<sst xmlns="http://schemas.openxmlformats.org/spreadsheetml/2006/main" count="629" uniqueCount="297">
  <si>
    <t>RUDARSKO-GEOLOŠKO-NAFTNI FAKULTET SVEUČILIŠTA U ZAGREBU</t>
  </si>
  <si>
    <t xml:space="preserve"> </t>
  </si>
  <si>
    <t>RED.BR.</t>
  </si>
  <si>
    <t>NAZIV ARTIKLA</t>
  </si>
  <si>
    <t>JEDINICA MJERE</t>
  </si>
  <si>
    <t>TRŽIŠNI NAZIV PROIZVODA</t>
  </si>
  <si>
    <t>Ponuda Fokus Jedin.cijena</t>
  </si>
  <si>
    <t>PONUDA FOKUS ukupno</t>
  </si>
  <si>
    <t>Jedinična cijena bez PDV-a</t>
  </si>
  <si>
    <t>UKUPNO bez PDV-a</t>
  </si>
  <si>
    <t>bez PDV-a</t>
  </si>
  <si>
    <t>KOM</t>
  </si>
  <si>
    <t>KNJIGA EVIDENCIJA SLUŽBENIH PUTOVANJA II-28 A, tvrdo ukoirčena, A4, ukupni broj kolona 11, 100 listova</t>
  </si>
  <si>
    <t>KNJIGA PRIMLJENIH, (ULAZNIH) RAČUNA I-722, tvrdo ukoričena, 50 listova, s ukupnim brojem kolona 15, (uključivo kolone pretporeza 10% i 22%)</t>
  </si>
  <si>
    <t>NADZORNA KNJIGA UVOZA  ROBE,  I- 710, tvrdo ukoričena, A4, 104 strane</t>
  </si>
  <si>
    <t>NADZORNA KNJIGA IZVOZA ROBE,  I- 711, tvrdo ukoričena, A4, 104 strane</t>
  </si>
  <si>
    <t>KNJIGA TEMELJNICA A4,  I-3a</t>
  </si>
  <si>
    <t>KNJIGA INTERNA DOSTAVNA II-139/a</t>
  </si>
  <si>
    <t>ODJAVA OSIGURANJA (MIROV.) M-2P</t>
  </si>
  <si>
    <t>OSOBNI PODACI O OSIGURANIKU (V-29)</t>
  </si>
  <si>
    <t>POTVRDA ( XI/9-5 )</t>
  </si>
  <si>
    <t>PRIJAVA OZLJEDE NA RADU  ( OR )</t>
  </si>
  <si>
    <t>PRIJAVA-ODJAVA-PROMJ.OSIG.-TISKANICA 1 (100)</t>
  </si>
  <si>
    <t>PRIJAVA-ODJAVA-PROMJ.OSIG.-TISKANICA 2 (101)</t>
  </si>
  <si>
    <t>PRIJAVA-ODJAVA-PROMJ.OSIG.-TISKANICA 3 (-102)</t>
  </si>
  <si>
    <t>PROMJENA PODATAKA OSIGURANJA (MIROV.) M-3P</t>
  </si>
  <si>
    <t>UPISNI LIST  (XI/9-22)</t>
  </si>
  <si>
    <t>DOSJE STUDENATA</t>
  </si>
  <si>
    <t xml:space="preserve">KOM </t>
  </si>
  <si>
    <t>UPUTNICA ZA UTVRĐIVANJE RADNE SPOSOBN. (RO-1)</t>
  </si>
  <si>
    <t>OBRAZAC OMOT SPISA II-147/NP ŽUTI</t>
  </si>
  <si>
    <t>BLAGAJNIČKA ISPLATNICA, 16x14 cm, kopirna,1+2, 150 listova</t>
  </si>
  <si>
    <t>BLOK</t>
  </si>
  <si>
    <t>BLAGAJNIČKA UPLATNICA, 16x14 cm, kopirna, 1+2, 150 listova</t>
  </si>
  <si>
    <t>BLAGAJNIČKI IZVJEŠTAJ (KNJIGA), kopirna NCR, A4 format</t>
  </si>
  <si>
    <t>KNJIGA</t>
  </si>
  <si>
    <t>BILJEŽNICA A4, MEKE KORICE 80 LISTOVA, K+D+VK</t>
  </si>
  <si>
    <t>BIJEŽNICA A4-TVRDI UVEZ A,B,C, 100 LISTOVA</t>
  </si>
  <si>
    <t>FASCIKL PREŠPAN KLAPNA A4, 350 gr., RAZNE BOJE, PVC ili lakirani</t>
  </si>
  <si>
    <t>FASCIKL PVC KLIZNA METALNA MEHANIKA, A 4, RAZNE BOJE 1/1</t>
  </si>
  <si>
    <t>FASCIKL PVC "L" SJAJNI, PROZIRNI, A4+, 220x310, 100 mic. 1/1</t>
  </si>
  <si>
    <t>FASCIKL PVC" U" A4, SJAJNI, PROZIRNI, TVRDI, 130 mic., 1/1</t>
  </si>
  <si>
    <t>FASCIKL PVC"UR", A 4+,  220X310 SJAJNI, PROZIRNI, TVRDI, 100 mic.</t>
  </si>
  <si>
    <t>FASCIKL PVC"UR",  220X310 SJAJNI, PROZIRNI, TVRDI, 50 mic.</t>
  </si>
  <si>
    <t>PAKET</t>
  </si>
  <si>
    <t>MAPA VARENA S 20 ULOŽAKA, A4, PVC</t>
  </si>
  <si>
    <t>ARHIVSKA MAPA - HERBARIJ MAPA</t>
  </si>
  <si>
    <t>DŽEPIĆI ZA KNJIGE XI/11-8</t>
  </si>
  <si>
    <t>KARTICE ZA KNJIGE  XI/11-9</t>
  </si>
  <si>
    <t>STALAK ZA SPISE, L, (KARTONSKI ULOŽNI), DONAU</t>
  </si>
  <si>
    <t>ĐEPICI ZA KORISNIKE XI/11-7</t>
  </si>
  <si>
    <t>DATUMNICI (BLOK) XI/11-10</t>
  </si>
  <si>
    <t>REGISTRATOR A4-ŠIROKI, TVRDE KORICE I KUTIJA, (ne eko)</t>
  </si>
  <si>
    <t>REGISTRATOR A4-USKI, TVRDE KORICE I KUTIJA, (ne eko)</t>
  </si>
  <si>
    <t>KARTON PREGRADNI A4 250GR, s abecedom (A-Ž)</t>
  </si>
  <si>
    <t>KPL</t>
  </si>
  <si>
    <t>KUTIJA</t>
  </si>
  <si>
    <t>ETIKETE LASER 105x57 mm  100 / 1, A 4</t>
  </si>
  <si>
    <t>ETIKETE LASER 70 x 35 mm, A 4, 24 KOM. PO LISTU, 100/1</t>
  </si>
  <si>
    <t>1</t>
  </si>
  <si>
    <t>ETIKETE Z-Ultimate 3000T, samoljepive sjajne , 51x25 mm, 2580 etiketa u roli</t>
  </si>
  <si>
    <t>ROLA</t>
  </si>
  <si>
    <t>2</t>
  </si>
  <si>
    <t xml:space="preserve">NALJEPNICE A4 LASER100/1 za printanje, nerezan - jedan list, jedna naljepnica, lako skidanje podloge Zweckform no.3478 </t>
  </si>
  <si>
    <t>PAKIRANJE</t>
  </si>
  <si>
    <t>TRAKA TZ 631 ŽUTO CRNA 12mm (P-touch )</t>
  </si>
  <si>
    <t>ADDING ROLA 1+0    57  10/1</t>
  </si>
  <si>
    <t>PAK</t>
  </si>
  <si>
    <t>OMOT</t>
  </si>
  <si>
    <t>PAPIR FOTOKOPIRNI A4/ 80g/m² 1/500, prve kvalitete, (A klase),  NAVIGATOR universal</t>
  </si>
  <si>
    <t xml:space="preserve">KARBON PAPIR ZA TELEFAX Panasonic KX-FHD 332/343 (P57) film length  213mm x 70m </t>
  </si>
  <si>
    <t>PAUS PAPIR A4 U LISTOVIMA, 90 g/ 95g 500/1</t>
  </si>
  <si>
    <t>PAPIR ZA UMATANJE, PAK PAPIR</t>
  </si>
  <si>
    <t>KG</t>
  </si>
  <si>
    <t>OBRAZAC HUB 1, 1+2 BESKONAČNI (VIRMANI)  1/1500, 80gr.</t>
  </si>
  <si>
    <t>PAPIR TRGOVAČKI 250/1</t>
  </si>
  <si>
    <t>MUNKEN PAPIR, A4, 240 g. 210*297 mm</t>
  </si>
  <si>
    <t>MUNKEN PAPIR, A3, 130 g. 240*297 mm</t>
  </si>
  <si>
    <t>SAMOLJEPIVI LISTIĆI U KOCKI 38x51 mm, 4/1, neon boje</t>
  </si>
  <si>
    <t>SAMOLJEPIVI LISTIĆI 76x127mm 1/100, pastel</t>
  </si>
  <si>
    <t>BLOK ZA BILJEŠKE A4, K, D, Č</t>
  </si>
  <si>
    <t>BLOK ZA BILJEŠKE A5, K, D,Č</t>
  </si>
  <si>
    <t>PAPIR ZA KOCKU 9x9x9</t>
  </si>
  <si>
    <t>ZASTAVICA LJEPLJIVA PLASTIFIC.U BOJI ZA OZNAČ. 25,4mmx43,2  50/1</t>
  </si>
  <si>
    <t>SAMOLJEPLJIVI SIGNIR LISTIĆI, 20x50mm, 4/1</t>
  </si>
  <si>
    <t>OMOTNICA - KUVERTA AMERICAN 80g 11x23cm, ABT STRIP</t>
  </si>
  <si>
    <t>OMOTNICA - KUVERTA AMERICAN 80g 11x23cm, ABT STRIP, Prozor na desnoj strani</t>
  </si>
  <si>
    <t xml:space="preserve">OMOTNICA- KUVERTA B5  80g 17,6x25 cm   </t>
  </si>
  <si>
    <t>OMOTNICA - KUVERTA ZRAČNI JASTUK 29x42 / 27x36</t>
  </si>
  <si>
    <t>OMOTNICA - KUVERTA ZRAČNI JASTUK 200X325, 180X265</t>
  </si>
  <si>
    <t>OMOTNICA - KUVERTA ZRAČNI JASTUK 320X550, 300X445</t>
  </si>
  <si>
    <t xml:space="preserve">PAPIR HP C6019B-C3878A*610mm,46m*98g </t>
  </si>
  <si>
    <t xml:space="preserve">PAPIR HP*C6567B*1067mm*98g </t>
  </si>
  <si>
    <t>PAPIR INK JET HP*C6020B*914mm/45,7m*90g</t>
  </si>
  <si>
    <t xml:space="preserve">PAPIR HP UNIVERSAL SEMI GLOSS PHOTO PAPER  Q1421A- 914mm x 30,5 m </t>
  </si>
  <si>
    <t>ARHIVSKA kutija, dimenzija 297x339x10mm</t>
  </si>
  <si>
    <t>FLOMASTER ZA BIJELU ( DEMO ) PLOČU 1/1</t>
  </si>
  <si>
    <t xml:space="preserve">MARKER ZA OZNAČAVANJE TEKSTA 5mm (razne boje 1/1), Eding </t>
  </si>
  <si>
    <t xml:space="preserve"> Uni ball 151, signo roler olovka, razne boje,</t>
  </si>
  <si>
    <t xml:space="preserve">UNI-ball UB-150 ROLER 0,5mm, plastičnog srebrnog kučišta, s čepom u boji tinte, razne boje </t>
  </si>
  <si>
    <t xml:space="preserve">ROLER GEL 0,5 (razne boje), UNI 207 </t>
  </si>
  <si>
    <t>ROLER GEL 0,7 (razne boje), UNI 207</t>
  </si>
  <si>
    <t>OLOVKA TEHNIČKA 0,5 mm</t>
  </si>
  <si>
    <t>GUMICA ZA BRISANJE BIJELA, MEKANA</t>
  </si>
  <si>
    <t>JASTUČIĆ ZA ŽIG, 15x7,5 cm</t>
  </si>
  <si>
    <t>SPUŽVENICA</t>
  </si>
  <si>
    <t>LAK KOREKTURNI, 20ml, bijeli, brzosušeći</t>
  </si>
  <si>
    <t>KOREKTURNA TRAKA, 5mm x 8m PRITTI HENKEL</t>
  </si>
  <si>
    <t>LJEPILO U STICKU 21GR</t>
  </si>
  <si>
    <t>LJEPLJIVA TRAKA (SELOTEIP) PROZIRNA 15/33 mm</t>
  </si>
  <si>
    <t>LJEPLJIVA TRAKA (SELOTEIP), 810</t>
  </si>
  <si>
    <t>LJEPLJIVA TRAKA OBOSTRANA 50/10</t>
  </si>
  <si>
    <t>LJEPLJIVA TRAKA (SELOTEIP), 50X66, SMEĐA</t>
  </si>
  <si>
    <t xml:space="preserve">MINA ZA TEHNIČKU OLOVKU 0,5 HB  12/1 </t>
  </si>
  <si>
    <t>TUBICA</t>
  </si>
  <si>
    <t>MINA ZA TEHNIČKU OLOVKU 0,7 2B  12/2</t>
  </si>
  <si>
    <t>MUNICIJA ZA KLAMERICU 24/6 :1000/1DIN 7405</t>
  </si>
  <si>
    <t>PAK.</t>
  </si>
  <si>
    <t xml:space="preserve">LADICE ZA SPISE PVC </t>
  </si>
  <si>
    <t>ŠKARE UREDSKE, 21 CM</t>
  </si>
  <si>
    <t>BOJA ZA ŽIG GUMENI, RAZNE BOJE</t>
  </si>
  <si>
    <t>BRISAČ ZA BIJELU PLOČU-MAGNET, ZH-208</t>
  </si>
  <si>
    <t>BUŠILICA MANJA METALNA do 25 listova, graničnik, 2 rupe, Leitz</t>
  </si>
  <si>
    <t>ČAŠA/STALAK ZA OLOVKE ŽICA, CRNA</t>
  </si>
  <si>
    <t>ČAVLIĆI U BOJI ZA PLUTO PLOČU 50/1</t>
  </si>
  <si>
    <t>DEKLAMERICA</t>
  </si>
  <si>
    <t>SPAJALICA BR. 3 100/1</t>
  </si>
  <si>
    <t>SPAJALICA BR. 5  100/1</t>
  </si>
  <si>
    <t>BATERIJE 1,5 v AA Duracell ili Verbatim 4/1</t>
  </si>
  <si>
    <t>BATERIJE LR6 9 v Duracell ili Verbatim 2/1</t>
  </si>
  <si>
    <t>10</t>
  </si>
  <si>
    <t>6</t>
  </si>
  <si>
    <t>RAVNALO 40 CM PVC , U BOJI</t>
  </si>
  <si>
    <t>KUTIJA ZA SPAJALICE PLASTIČNA</t>
  </si>
  <si>
    <t>ETUI ZA CD PAPIRNATI S OTVOROM, 100/1</t>
  </si>
  <si>
    <t>ETUI ZA CD PVC, 100/1</t>
  </si>
  <si>
    <t>STALAK ZA SELOTEJP</t>
  </si>
  <si>
    <t>MAGNETI, 20 mm, 6/1</t>
  </si>
  <si>
    <t xml:space="preserve">Steel Crystal A4 (1 mm, graphite) </t>
  </si>
  <si>
    <t xml:space="preserve">Steel Crystal A4 (3 mm, graphite) </t>
  </si>
  <si>
    <t xml:space="preserve">Steel Crystal A4 (5 mm, graphite) </t>
  </si>
  <si>
    <t xml:space="preserve">Steel Crystal A4 (7 mm, graphite) </t>
  </si>
  <si>
    <t xml:space="preserve">Steel Crystal A4 (9 mm, graphite) </t>
  </si>
  <si>
    <t xml:space="preserve">Steel Crystal A4 (12 mm, graphite) </t>
  </si>
  <si>
    <t xml:space="preserve">Steel Crystal A4 (15 mm, graphite) </t>
  </si>
  <si>
    <t xml:space="preserve">Steel Crystal A4 (18 mm, graphite) </t>
  </si>
  <si>
    <t xml:space="preserve">Steel Crystal A4 (21 mm, graphite) </t>
  </si>
  <si>
    <t>UKUPNO</t>
  </si>
  <si>
    <t>PDV 25%</t>
  </si>
  <si>
    <t>UKUPNA CIJENA PONUDE</t>
  </si>
  <si>
    <t>PONUDBENA SPECIFIKACIJA - UREDSKI MATERIJAL  2010 g.</t>
  </si>
  <si>
    <t>RED.</t>
  </si>
  <si>
    <t>Predviđena količina</t>
  </si>
  <si>
    <t>UTROŠENO U I-IX 2010</t>
  </si>
  <si>
    <t>PONUĐENO OD PONUDITELJA</t>
  </si>
  <si>
    <t>BR.</t>
  </si>
  <si>
    <t>KNJIGA DOSTAVNA  ZA POŠTU II-143a, tvrdo ukoričena, ukupni broj kolona 7, listova 100</t>
  </si>
  <si>
    <t>KNJIGA IZDANIH, (IZLAZNIH) RAČUNA, I-721, tvrdo ukoričena, 50 listova, s ukupnim brojem kolona 15, (uključivo kolone pretporeza 10% i 22%)</t>
  </si>
  <si>
    <t>KNJIGA URUDŽBENI ZAPISNIK II-12c, tvrdo ukoričena, ukupna broj kolona 8, 500 listova</t>
  </si>
  <si>
    <t>KNJIGA URUDŽBENI ZAPISNIK II-136b, tvrdo ukoričena, ukupan broj kolona 8, 500 listova</t>
  </si>
  <si>
    <t>MATIČNI LIST STUDENATA XI/9-14</t>
  </si>
  <si>
    <t>TRAŽIM RADNIKA TR/06</t>
  </si>
  <si>
    <t>PRIJAVA O POČETKU OSIGIRANJA (MIROV.)  M-1P</t>
  </si>
  <si>
    <t>UPISNI LIST STUDENATA (XI/9-22)</t>
  </si>
  <si>
    <t>UPISNI LIT STUDENATA XI/9-20</t>
  </si>
  <si>
    <t>ZADUŽNICA BIANCO I-638</t>
  </si>
  <si>
    <t>ZAHTJEV ZA MIROVINU, V-429</t>
  </si>
  <si>
    <t>BILJEŽNICA A4 - TVDE KORICE 100 LISTOVA, K+D+VK</t>
  </si>
  <si>
    <t>BILJEŽNICA A5 - MEKE KORICE 80 LISTOVA, K+D</t>
  </si>
  <si>
    <t>FASCIKL PREŠPAN KLAPNA A4, 350 gr., RAZNE BOJE</t>
  </si>
  <si>
    <t>FASCIKL PVC UR A5</t>
  </si>
  <si>
    <t>PERSONALNI DOSJE, A4, tvrdih korica s 6 uložnih dijelova (A-F)</t>
  </si>
  <si>
    <t>OBRAZAC XI/11-13 KATOLOŠKI LISTIĆ</t>
  </si>
  <si>
    <t xml:space="preserve">REGISTRATOR S KUTIJOM A4-ŠIROKI, PLASTIFICIRANI </t>
  </si>
  <si>
    <t xml:space="preserve">REGISTRATOR S KUTIJOM A4-USKI, PLASTIFICIRANI </t>
  </si>
  <si>
    <t>KARTON PREGRADNI A4 250GR, ŠIROKI PRAZAN, 1/1</t>
  </si>
  <si>
    <t>ETIKETE LASER 105x48 mm  100 / 1, A 4</t>
  </si>
  <si>
    <t>ETIKETE LASER 210x297 mm  100 / 1, A 4</t>
  </si>
  <si>
    <t xml:space="preserve">NALJEPNICE U KAZETI ZA NUMERATOR 12mm P-touch </t>
  </si>
  <si>
    <t>KAZETA</t>
  </si>
  <si>
    <t>NALJEPNICE ZA REGISTRATORE ŠIROKE 200 x 60 mm</t>
  </si>
  <si>
    <t>PAPIR FOTOKOPIRNI A3/ 80g/m² 1/500, prve kvalitete, (A klase), NAVIGATOR universal</t>
  </si>
  <si>
    <t>PAPIR GLOSS PHOTO A4 150-200g</t>
  </si>
  <si>
    <t>BUNT</t>
  </si>
  <si>
    <t>GLOSSY PHOTO PAPER CANON GP 501, 10x15 cm  1/100</t>
  </si>
  <si>
    <t>PAUS PAPIR A4 U LISTOVIMA, 90 g</t>
  </si>
  <si>
    <t>PAPIR BESKONAČNI BIANCO 234x12"  1+1 NCR, 1000 listova, 80 gr.</t>
  </si>
  <si>
    <t>SAMOLJEPIVI LISTIĆI 76x76mm 1/100, žuti</t>
  </si>
  <si>
    <t>BLOK ZA BILJEŠKE A4, KARO</t>
  </si>
  <si>
    <t>BLOK ZA BILJEŠKE A5, KARO</t>
  </si>
  <si>
    <t>BLOK ZA BILJEŠKE A5, DICTANDO</t>
  </si>
  <si>
    <t>BLOK ZA BILJEŠKE A4/50, KARO, SPIRALA GORE</t>
  </si>
  <si>
    <t>BLOK ZA BILJEŠKE A4/50, DICTANDO, SPIRALA GORE</t>
  </si>
  <si>
    <t>PAPIR ZA KOCKU 9x9 U BOJI</t>
  </si>
  <si>
    <t>OMOTNICA - KUVERTA 90g 23x36  ŽUTA, A4</t>
  </si>
  <si>
    <t>OMOTNICA-VREĆICA 300X400</t>
  </si>
  <si>
    <t>OMOTNICA-VREĆICA 250X350</t>
  </si>
  <si>
    <t>ARHIVSKA (kartonska) kutija s poklopcem, dimenzija  288x85x330mm, SLIKA TRAŽENOG ARTIKLA U PRIVITKU TENDERA</t>
  </si>
  <si>
    <t>FLOMASTER VODOOTPORNI, ZA CD/DVD, ŠIRINA PISANJA  1 mm, RAZNE BOJE, twin, dupli, dva vrha</t>
  </si>
  <si>
    <t>DUGOTRAJNI FLOMASTER ZA BIJELU ( DEMO ) PLOČU, MWL5M-AO, S GUMBIĆEM NA VRHU FLOMASTERA ZA DODAVANJE/DOZIRANJE TINTE</t>
  </si>
  <si>
    <t xml:space="preserve">OLOVKA KEMIJSKA, JEDNOKRATNA UPOTREBA, PLAVA, 07 mm, </t>
  </si>
  <si>
    <t>OLOVKA KEMIJSKA, S GUMIRANIM HVATIŠTEM I MEHANIZMOM, 0,7 mm, razne boje, u kvaliteti Penac</t>
  </si>
  <si>
    <t>OLOVKA OBIČNA HB TOZ</t>
  </si>
  <si>
    <t>OLOVKA TEHNIČKA 0,7 mm</t>
  </si>
  <si>
    <t>KREDA ŠKOLSKA OKRUGLA BIJELA 100/1</t>
  </si>
  <si>
    <t>KREDA ŠKOLSKA U BOJI 12/1</t>
  </si>
  <si>
    <t>KOREKTURNA TRAKA, 5mm x 8m Donau</t>
  </si>
  <si>
    <r>
      <t>MINA ZA TEHNIČKU OLOVKU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 xml:space="preserve">0,5 HB  12/1 </t>
    </r>
  </si>
  <si>
    <t>NOŽ ZA OBREZIVANJE NACRTA (SKALPEL) - ŠIRI, PVC</t>
  </si>
  <si>
    <t>13</t>
  </si>
  <si>
    <t>KLAMERICA  METALNA VEĆA, spajanje do 30 listova, LEITZ ili Primula 12</t>
  </si>
  <si>
    <t>BATERIJE 1,5 v AAA Duracell  ili Verbatim 4/1</t>
  </si>
  <si>
    <t>44</t>
  </si>
  <si>
    <t>20</t>
  </si>
  <si>
    <t>BATERIJA ZA PUNJENJE 1,5V AAA 2/1 DURACELL</t>
  </si>
  <si>
    <t>KUTIJA ZA 1 CD SLIM (za 1 CD tanki)</t>
  </si>
  <si>
    <t>Etui za akreditacije 92x58 mm pk100/1</t>
  </si>
  <si>
    <t xml:space="preserve">DRŽAČ ZA ETUI AKREDITACIJE, S KROKODIL KVAČICOM, uzica oko vrata, kvalitetnija, Lanyard Art.no.1061 </t>
  </si>
  <si>
    <t>UKUPNO BEZ PDV-a</t>
  </si>
  <si>
    <t>STALAK ZA SPISE, L, (KARTONSKI ULOŽNI), DONAU, okommiti, kartonski, uži, 80x320x255</t>
  </si>
  <si>
    <t>STALAK ZA SPISE, L, (KARTONSKI ULOŽNI), DONAU, širi 120x320x255</t>
  </si>
  <si>
    <t>ETIKETE za cd i dvd fi-117mm 100/1</t>
  </si>
  <si>
    <t>LJEPILO U STICKU 21gr</t>
  </si>
  <si>
    <t>3</t>
  </si>
  <si>
    <t>ETUI ZA CD i DVD PVC, 234, samoljepljivi 1/1 (127x127,Fravero)</t>
  </si>
  <si>
    <t>PAPIR INDIGO, A4, 100/1</t>
  </si>
  <si>
    <t>PUNJIVA BATERIJA AAA, 800 mAh ili više, nisko samopražnjenje, 70% kapaciteta nakon 5 godina (poput Sanyo eneloop ili XX)</t>
  </si>
  <si>
    <t>DOSJE ZAPOSLENIKA</t>
  </si>
  <si>
    <t>KNJIGA RAČUNA UT-I-641/NCR</t>
  </si>
  <si>
    <t>500</t>
  </si>
  <si>
    <t>PUNJIVA BATERIJA AA, 2000mAh ili više, nisko samopražnjenje, 70% kapaciteta nakon 5 godina, (poput Sanyo eneloop ili XX)</t>
  </si>
  <si>
    <t>15</t>
  </si>
  <si>
    <t>5</t>
  </si>
  <si>
    <t>KREDA ŠKOLSKA BIJELA 100/1</t>
  </si>
  <si>
    <t xml:space="preserve">Baterije CR 123, 3V </t>
  </si>
  <si>
    <t xml:space="preserve">DNEVNIK NABAVKI, UT-II-74a </t>
  </si>
  <si>
    <t xml:space="preserve">KNJIGA SITNOG INVENTARA, UT-II-261 </t>
  </si>
  <si>
    <r>
      <t xml:space="preserve">KNJIGA </t>
    </r>
    <r>
      <rPr>
        <sz val="11"/>
        <rFont val="Arial"/>
        <family val="2"/>
      </rPr>
      <t xml:space="preserve">OSNOVNIH SREDSTAVA UT-II-260 </t>
    </r>
  </si>
  <si>
    <r>
      <t>BILJEŽNICA</t>
    </r>
    <r>
      <rPr>
        <sz val="11"/>
        <rFont val="Arial"/>
        <family val="2"/>
      </rPr>
      <t xml:space="preserve"> A4 - TVDE KORICE 100 LISTOVA, K+D+VK</t>
    </r>
  </si>
  <si>
    <r>
      <t>FASCIKL</t>
    </r>
    <r>
      <rPr>
        <sz val="11"/>
        <rFont val="Arial"/>
        <family val="2"/>
      </rPr>
      <t xml:space="preserve"> PREŠPAN KLAPNA A4, 350 gr., RAZNE BOJE</t>
    </r>
  </si>
  <si>
    <r>
      <t>REGISTRATOR</t>
    </r>
    <r>
      <rPr>
        <sz val="11"/>
        <rFont val="Arial"/>
        <family val="2"/>
      </rPr>
      <t xml:space="preserve"> S KUTIJOM A4-ŠIROKI, PLASTIFICIRANI </t>
    </r>
  </si>
  <si>
    <r>
      <t>KARTON</t>
    </r>
    <r>
      <rPr>
        <sz val="11"/>
        <rFont val="Arial"/>
        <family val="2"/>
      </rPr>
      <t xml:space="preserve"> PREGRADNI A4 250GR, ŠIROKI PRAZAN, 1/1</t>
    </r>
  </si>
  <si>
    <r>
      <t>ETIKETE</t>
    </r>
    <r>
      <rPr>
        <sz val="11"/>
        <rFont val="Arial"/>
        <family val="2"/>
      </rPr>
      <t xml:space="preserve"> LASER 105x48 mm  100 / 1, A 4</t>
    </r>
  </si>
  <si>
    <r>
      <t>SAMOLJEPIVI LISTIĆI</t>
    </r>
    <r>
      <rPr>
        <sz val="11"/>
        <rFont val="Arial"/>
        <family val="2"/>
      </rPr>
      <t xml:space="preserve"> 76x76mm 1/100, žuti</t>
    </r>
  </si>
  <si>
    <r>
      <t>OMOTNICA - KUVERTA</t>
    </r>
    <r>
      <rPr>
        <sz val="11"/>
        <rFont val="Arial"/>
        <family val="2"/>
      </rPr>
      <t xml:space="preserve"> 90g 23x36  ŽUTA, A4</t>
    </r>
  </si>
  <si>
    <r>
      <t xml:space="preserve">FLOMASTER </t>
    </r>
    <r>
      <rPr>
        <sz val="11"/>
        <rFont val="Arial"/>
        <family val="2"/>
      </rPr>
      <t>VODOOTPORNI, ZA CD/DVD, ŠIRINA PISANJA  1 mm, RAZNE BOJE, twin, dupli, dva vrha</t>
    </r>
  </si>
  <si>
    <t>KLICK FIX PEN, Kemijska olovka s fiksnim samoljepljivim stalkom. Pričvršćena tele-lančićem.</t>
  </si>
  <si>
    <t>BUŠILICA MANJA METALNA do 25 listova, graničnik, 2 rupe</t>
  </si>
  <si>
    <t>PONUDITELJ</t>
  </si>
  <si>
    <r>
      <t xml:space="preserve">PAPIR </t>
    </r>
    <r>
      <rPr>
        <sz val="11"/>
        <rFont val="Arial"/>
        <family val="2"/>
      </rPr>
      <t>fotokopirni A3/ 80g/m² 1/500, prve kvalitete, (A klase), NAVIGATOR universal</t>
    </r>
  </si>
  <si>
    <t>PAPIR fotokopirni A4/ 80g/m² 1/500, prve kvalitete, (A klase),  NAVIGATOR universal</t>
  </si>
  <si>
    <r>
      <t xml:space="preserve">ROLER </t>
    </r>
    <r>
      <rPr>
        <sz val="11"/>
        <rFont val="Arial"/>
        <family val="2"/>
      </rPr>
      <t>Uni-ball Signo Angelic UM-120AC Gel Ink Pen - 0.7 mm razne boje ispisa:</t>
    </r>
    <r>
      <rPr>
        <b/>
        <sz val="11"/>
        <rFont val="Arial"/>
        <family val="2"/>
        <charset val="238"/>
      </rPr>
      <t xml:space="preserve"> roza, ljubičasta, zelena</t>
    </r>
  </si>
  <si>
    <r>
      <t xml:space="preserve">Roller UNI 150, razne boje ispisa: </t>
    </r>
    <r>
      <rPr>
        <b/>
        <sz val="11"/>
        <rFont val="Arial"/>
        <family val="2"/>
        <charset val="238"/>
      </rPr>
      <t>crna, crvena, plava</t>
    </r>
  </si>
  <si>
    <r>
      <rPr>
        <b/>
        <sz val="11"/>
        <rFont val="Arial"/>
        <family val="2"/>
      </rPr>
      <t>OLOVKA</t>
    </r>
    <r>
      <rPr>
        <sz val="11"/>
        <rFont val="Arial"/>
        <family val="2"/>
      </rPr>
      <t xml:space="preserve"> KEMIJSKA, </t>
    </r>
    <r>
      <rPr>
        <b/>
        <sz val="11"/>
        <rFont val="Arial"/>
        <family val="2"/>
        <charset val="238"/>
      </rPr>
      <t>jednokratna upotreba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  <charset val="238"/>
      </rPr>
      <t xml:space="preserve">crna, crvena, plava 07 mm, </t>
    </r>
  </si>
  <si>
    <t>PENTEL DUGOTRAJNI FLOMASTER ZA BIJELU (DEMO) PLOČU, MWL5M-AO, S GUMBIĆEM NA VRHU FLOMASTERA ZA DODAVANJE/DOZIRANJE TINTE</t>
  </si>
  <si>
    <t>PONUĐENO OD PONUDITELJA - TRŽNI NAZIV PROIZVODA</t>
  </si>
  <si>
    <t>DŽEPIĆI ZA KNJIGE XI/11-8, Narodne novine</t>
  </si>
  <si>
    <t xml:space="preserve">MARKER ZA OZNAČAVANJE TEKSTA 5mm (razne boje 1/1), Edding </t>
  </si>
  <si>
    <r>
      <t>BATERIJE</t>
    </r>
    <r>
      <rPr>
        <sz val="11"/>
        <rFont val="Arial"/>
        <family val="2"/>
      </rPr>
      <t xml:space="preserve"> 1,5 v AAA Verbatim 4/1</t>
    </r>
  </si>
  <si>
    <t>BATERIJE 1,5 v AA Verbatim 4/1</t>
  </si>
  <si>
    <t>BATERIJE LR6 9 v Duracell  2/1</t>
  </si>
  <si>
    <t>Baterija 2032</t>
  </si>
  <si>
    <t>LJEPLJIVA TRAKA SCOTSH OBOSTRANA 12mm x 6,3</t>
  </si>
  <si>
    <t xml:space="preserve">KVAČICE ZA PAPIR 25mm </t>
  </si>
  <si>
    <t>KVAČICE ZA PAPIR 19mm</t>
  </si>
  <si>
    <t>MAPA VISEĆA S PLATNOM ALPHA LEITZ A4, RAZNE BOJE</t>
  </si>
  <si>
    <t>FASCIKL - POLUFACIKL LEITZ A4, RAZNE BOJE</t>
  </si>
  <si>
    <t>TRAKA LJEPLJIVA SCOTCH MAGIC, 810, 19mm x 33, prozirno, bijelo</t>
  </si>
  <si>
    <t>DOSTAVNA KNJIGA ZA POŠTU II-143a</t>
  </si>
  <si>
    <t>ETIKETE OKRUGLE 40mm, 1/100</t>
  </si>
  <si>
    <t>Plastifikator za A4, dva valjka, folija do 125 um, jamstvo 2 godine, poput Fusion 1100L GBC ili Fellowes Saturn A4</t>
  </si>
  <si>
    <t>Pointer - laserski pokazivač sa stickom za upravljanje</t>
  </si>
  <si>
    <t>Ploča bijela zidna , magnetna, drveni okvir, 60x40</t>
  </si>
  <si>
    <t>MUNICIJA ZA KLAMERICU No 10</t>
  </si>
  <si>
    <t>50</t>
  </si>
  <si>
    <t>OBRAZAC OMOT SPISA UP B-148 ŽUTI</t>
  </si>
  <si>
    <t>2000</t>
  </si>
  <si>
    <t>_________________________________________</t>
  </si>
  <si>
    <t>M.P. Ovlaštena osoba</t>
  </si>
  <si>
    <t xml:space="preserve">ARHIVSKA (kartonska) kutija s poklopcem, dimenzija 370x280x235mm </t>
  </si>
  <si>
    <t>1500</t>
  </si>
  <si>
    <t>FASCIKL - kartonski "L" s prozorm A4</t>
  </si>
  <si>
    <t>DRVENE BOJICE 1/24</t>
  </si>
  <si>
    <t>TROKUTI S KUTOMJEROM, 20 cm i 15 cm</t>
  </si>
  <si>
    <t>KOMPLET</t>
  </si>
  <si>
    <t xml:space="preserve">U Zagrebu, </t>
  </si>
  <si>
    <t>FLOMASTER ZA BIJELU ( DEMO ) PLOČU 1/1, Edding</t>
  </si>
  <si>
    <t xml:space="preserve">KLAMERICA  METALNA VEĆA, spajanje do 30 listova, kao Primula 12/Fornax </t>
  </si>
  <si>
    <t xml:space="preserve">SPAJALICA STROJNA br.24/6 pk1000 </t>
  </si>
  <si>
    <t>PONUDBENA SPECIFIKACIJA - UREDSKI MATERIJAL ZA 2018 g.</t>
  </si>
  <si>
    <t>OKVIRNA KOLIČINA  ZA 2018.g.</t>
  </si>
  <si>
    <t>30</t>
  </si>
  <si>
    <t>KNJIGA URUDŽBENI ZAPISNIK B-12c</t>
  </si>
  <si>
    <t xml:space="preserve">INVENTAR KNJIGA, 200 str. XI-11-2/A </t>
  </si>
  <si>
    <t>Vezice oko vrata za akreditaciju, s krokodilkom</t>
  </si>
  <si>
    <r>
      <t>OLOVKA KEMIJSKA, S GUMIRANIM HVATIŠTEM I MEHANIZMOM, 0,7 mm, razne boje ispisa:</t>
    </r>
    <r>
      <rPr>
        <b/>
        <sz val="11"/>
        <rFont val="Arial"/>
        <family val="2"/>
        <charset val="238"/>
      </rPr>
      <t>crna, crvena, plava</t>
    </r>
    <r>
      <rPr>
        <sz val="11"/>
        <rFont val="Arial"/>
        <family val="2"/>
      </rPr>
      <t xml:space="preserve">,  </t>
    </r>
    <r>
      <rPr>
        <b/>
        <sz val="11"/>
        <rFont val="Arial"/>
        <family val="2"/>
        <charset val="238"/>
      </rPr>
      <t>UNI ball lacknock SN 101</t>
    </r>
  </si>
  <si>
    <t>REGISTRATOR A4-USKI, SAMOSTOJEĆI, plastificirani,bez kutije, dva ringa, visina hrbta cca 5 cm., 320x280 mm, boje sive, plave ili zelene, kao Fornax master 15728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</si>
</sst>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    &quot;"/>
    <numFmt numFmtId="165" formatCode="#,##0.00\ _k_n"/>
    <numFmt numFmtId="166" formatCode="#,##0.00\ &quot;kn&quot;"/>
  </numFmts>
  <fonts count="36" x14ac:knownFonts="1">
    <font>
      <sz val="10"/>
      <name val="Arial"/>
      <family val="2"/>
    </font>
    <font>
      <sz val="10"/>
      <color indexed="2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6"/>
      <name val="Arial"/>
      <family val="2"/>
    </font>
    <font>
      <b/>
      <sz val="9"/>
      <color indexed="16"/>
      <name val="Arial"/>
      <family val="2"/>
    </font>
    <font>
      <b/>
      <sz val="10"/>
      <name val="Arial"/>
      <family val="2"/>
    </font>
    <font>
      <b/>
      <sz val="11"/>
      <color indexed="16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6"/>
      <name val="Arial"/>
      <family val="2"/>
    </font>
    <font>
      <b/>
      <sz val="10"/>
      <name val="Arial"/>
      <family val="2"/>
      <charset val="238"/>
    </font>
    <font>
      <b/>
      <sz val="11"/>
      <color indexed="1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  <charset val="238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  <charset val="238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b/>
      <sz val="10"/>
      <color theme="9" tint="-0.499984740745262"/>
      <name val="Arial"/>
      <family val="2"/>
    </font>
    <font>
      <sz val="13"/>
      <color rgb="FFFF3399"/>
      <name val="Arial"/>
      <family val="2"/>
    </font>
    <font>
      <sz val="10"/>
      <color rgb="FFFF3399"/>
      <name val="Arial"/>
      <family val="2"/>
    </font>
    <font>
      <b/>
      <sz val="9"/>
      <color theme="9" tint="-0.499984740745262"/>
      <name val="Arial"/>
      <family val="2"/>
    </font>
    <font>
      <b/>
      <sz val="10"/>
      <color indexed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  <xf numFmtId="3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165" fontId="0" fillId="0" borderId="0" xfId="0" applyNumberFormat="1" applyBorder="1" applyAlignment="1">
      <alignment horizontal="right" wrapText="1"/>
    </xf>
    <xf numFmtId="164" fontId="0" fillId="0" borderId="0" xfId="0" applyNumberFormat="1" applyBorder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Border="1"/>
    <xf numFmtId="0" fontId="0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Border="1"/>
    <xf numFmtId="0" fontId="0" fillId="0" borderId="1" xfId="0" applyFont="1" applyBorder="1"/>
    <xf numFmtId="165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11" fillId="4" borderId="4" xfId="0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164" fontId="11" fillId="3" borderId="3" xfId="0" applyNumberFormat="1" applyFont="1" applyFill="1" applyBorder="1" applyAlignment="1">
      <alignment wrapText="1"/>
    </xf>
    <xf numFmtId="0" fontId="11" fillId="0" borderId="0" xfId="0" applyFont="1" applyBorder="1"/>
    <xf numFmtId="0" fontId="11" fillId="0" borderId="0" xfId="0" applyFont="1"/>
    <xf numFmtId="0" fontId="0" fillId="0" borderId="0" xfId="0" applyFill="1" applyBorder="1"/>
    <xf numFmtId="0" fontId="0" fillId="0" borderId="0" xfId="0" applyFill="1"/>
    <xf numFmtId="0" fontId="16" fillId="0" borderId="0" xfId="0" applyFont="1" applyBorder="1"/>
    <xf numFmtId="0" fontId="16" fillId="0" borderId="1" xfId="0" applyFont="1" applyBorder="1"/>
    <xf numFmtId="0" fontId="16" fillId="0" borderId="0" xfId="0" applyFont="1"/>
    <xf numFmtId="0" fontId="15" fillId="0" borderId="0" xfId="0" applyFont="1" applyFill="1"/>
    <xf numFmtId="0" fontId="15" fillId="0" borderId="0" xfId="0" applyFont="1" applyFill="1" applyBorder="1"/>
    <xf numFmtId="0" fontId="0" fillId="0" borderId="5" xfId="0" applyBorder="1"/>
    <xf numFmtId="0" fontId="0" fillId="0" borderId="4" xfId="0" applyBorder="1"/>
    <xf numFmtId="0" fontId="0" fillId="0" borderId="1" xfId="0" applyBorder="1"/>
    <xf numFmtId="0" fontId="3" fillId="0" borderId="0" xfId="0" applyFont="1" applyFill="1"/>
    <xf numFmtId="0" fontId="0" fillId="0" borderId="2" xfId="0" applyBorder="1"/>
    <xf numFmtId="0" fontId="1" fillId="0" borderId="0" xfId="0" applyFont="1"/>
    <xf numFmtId="0" fontId="0" fillId="0" borderId="0" xfId="0" applyFont="1"/>
    <xf numFmtId="0" fontId="0" fillId="0" borderId="10" xfId="0" applyBorder="1"/>
    <xf numFmtId="0" fontId="3" fillId="0" borderId="0" xfId="0" applyFont="1"/>
    <xf numFmtId="0" fontId="3" fillId="0" borderId="0" xfId="0" applyFont="1" applyBorder="1"/>
    <xf numFmtId="0" fontId="3" fillId="0" borderId="2" xfId="0" applyFont="1" applyBorder="1"/>
    <xf numFmtId="0" fontId="3" fillId="0" borderId="1" xfId="0" applyFont="1" applyBorder="1"/>
    <xf numFmtId="0" fontId="17" fillId="0" borderId="0" xfId="0" applyFont="1"/>
    <xf numFmtId="164" fontId="0" fillId="0" borderId="0" xfId="0" applyNumberFormat="1"/>
    <xf numFmtId="2" fontId="0" fillId="0" borderId="0" xfId="0" applyNumberFormat="1" applyBorder="1"/>
    <xf numFmtId="0" fontId="5" fillId="4" borderId="1" xfId="0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4" fontId="13" fillId="5" borderId="1" xfId="0" applyNumberFormat="1" applyFont="1" applyFill="1" applyBorder="1" applyAlignment="1">
      <alignment wrapText="1"/>
    </xf>
    <xf numFmtId="4" fontId="4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vertical="center"/>
    </xf>
    <xf numFmtId="3" fontId="11" fillId="4" borderId="4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center" wrapText="1"/>
    </xf>
    <xf numFmtId="164" fontId="11" fillId="4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19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164" fontId="0" fillId="0" borderId="3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/>
    </xf>
    <xf numFmtId="164" fontId="0" fillId="0" borderId="3" xfId="0" applyNumberFormat="1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49" fontId="19" fillId="0" borderId="9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4" fontId="23" fillId="4" borderId="13" xfId="0" applyNumberFormat="1" applyFont="1" applyFill="1" applyBorder="1" applyAlignment="1">
      <alignment horizontal="center" vertical="center"/>
    </xf>
    <xf numFmtId="4" fontId="24" fillId="3" borderId="3" xfId="0" applyNumberFormat="1" applyFont="1" applyFill="1" applyBorder="1" applyAlignment="1">
      <alignment vertical="center"/>
    </xf>
    <xf numFmtId="4" fontId="24" fillId="2" borderId="3" xfId="0" applyNumberFormat="1" applyFont="1" applyFill="1" applyBorder="1" applyAlignment="1">
      <alignment vertical="center"/>
    </xf>
    <xf numFmtId="0" fontId="0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4" fontId="23" fillId="0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wrapText="1"/>
    </xf>
    <xf numFmtId="0" fontId="26" fillId="0" borderId="0" xfId="0" applyFont="1" applyBorder="1"/>
    <xf numFmtId="0" fontId="26" fillId="0" borderId="0" xfId="0" applyFont="1" applyFill="1" applyBorder="1"/>
    <xf numFmtId="0" fontId="26" fillId="0" borderId="2" xfId="0" applyFont="1" applyFill="1" applyBorder="1"/>
    <xf numFmtId="0" fontId="26" fillId="0" borderId="1" xfId="0" applyFont="1" applyFill="1" applyBorder="1"/>
    <xf numFmtId="0" fontId="26" fillId="0" borderId="0" xfId="0" applyFont="1"/>
    <xf numFmtId="164" fontId="11" fillId="4" borderId="0" xfId="0" applyNumberFormat="1" applyFont="1" applyFill="1" applyBorder="1" applyAlignment="1">
      <alignment horizontal="center" wrapText="1"/>
    </xf>
    <xf numFmtId="164" fontId="16" fillId="0" borderId="0" xfId="0" applyNumberFormat="1" applyFont="1" applyBorder="1" applyAlignment="1">
      <alignment wrapText="1"/>
    </xf>
    <xf numFmtId="164" fontId="18" fillId="4" borderId="0" xfId="0" applyNumberFormat="1" applyFont="1" applyFill="1" applyBorder="1" applyAlignment="1">
      <alignment wrapText="1"/>
    </xf>
    <xf numFmtId="164" fontId="13" fillId="5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8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center"/>
    </xf>
    <xf numFmtId="4" fontId="28" fillId="0" borderId="1" xfId="0" applyNumberFormat="1" applyFont="1" applyBorder="1" applyAlignment="1">
      <alignment horizontal="right" vertical="center"/>
    </xf>
    <xf numFmtId="0" fontId="28" fillId="0" borderId="1" xfId="0" applyFont="1" applyFill="1" applyBorder="1" applyAlignment="1">
      <alignment vertical="center" wrapText="1"/>
    </xf>
    <xf numFmtId="4" fontId="28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Border="1"/>
    <xf numFmtId="4" fontId="24" fillId="4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3" fontId="28" fillId="0" borderId="1" xfId="0" applyNumberFormat="1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/>
    </xf>
    <xf numFmtId="0" fontId="13" fillId="4" borderId="1" xfId="0" applyFont="1" applyFill="1" applyBorder="1" applyAlignment="1">
      <alignment wrapText="1"/>
    </xf>
    <xf numFmtId="0" fontId="0" fillId="4" borderId="1" xfId="0" applyFont="1" applyFill="1" applyBorder="1"/>
    <xf numFmtId="165" fontId="0" fillId="4" borderId="1" xfId="0" applyNumberFormat="1" applyFont="1" applyFill="1" applyBorder="1" applyAlignment="1">
      <alignment horizontal="right" wrapText="1"/>
    </xf>
    <xf numFmtId="164" fontId="13" fillId="4" borderId="1" xfId="0" applyNumberFormat="1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165" fontId="0" fillId="0" borderId="1" xfId="0" applyNumberFormat="1" applyFont="1" applyBorder="1" applyAlignment="1">
      <alignment horizontal="right" wrapText="1"/>
    </xf>
    <xf numFmtId="0" fontId="13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165" fontId="0" fillId="5" borderId="1" xfId="0" applyNumberFormat="1" applyFont="1" applyFill="1" applyBorder="1" applyAlignment="1">
      <alignment horizontal="right" wrapText="1"/>
    </xf>
    <xf numFmtId="164" fontId="0" fillId="0" borderId="0" xfId="0" applyNumberFormat="1" applyBorder="1" applyAlignment="1">
      <alignment horizont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center" vertical="center"/>
    </xf>
    <xf numFmtId="3" fontId="28" fillId="0" borderId="9" xfId="0" applyNumberFormat="1" applyFont="1" applyFill="1" applyBorder="1" applyAlignment="1">
      <alignment horizontal="center" vertical="center"/>
    </xf>
    <xf numFmtId="4" fontId="28" fillId="0" borderId="9" xfId="0" applyNumberFormat="1" applyFont="1" applyBorder="1" applyAlignment="1">
      <alignment horizontal="right" vertical="center"/>
    </xf>
    <xf numFmtId="0" fontId="28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/>
    </xf>
    <xf numFmtId="3" fontId="28" fillId="0" borderId="4" xfId="0" applyNumberFormat="1" applyFont="1" applyFill="1" applyBorder="1" applyAlignment="1">
      <alignment horizontal="center" vertical="center"/>
    </xf>
    <xf numFmtId="4" fontId="28" fillId="0" borderId="4" xfId="0" applyNumberFormat="1" applyFont="1" applyBorder="1" applyAlignment="1">
      <alignment horizontal="right" vertical="center"/>
    </xf>
    <xf numFmtId="0" fontId="28" fillId="0" borderId="15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horizontal="center" vertical="center"/>
    </xf>
    <xf numFmtId="3" fontId="28" fillId="0" borderId="15" xfId="0" applyNumberFormat="1" applyFont="1" applyFill="1" applyBorder="1" applyAlignment="1">
      <alignment horizontal="center" vertical="center"/>
    </xf>
    <xf numFmtId="4" fontId="28" fillId="0" borderId="15" xfId="0" applyNumberFormat="1" applyFont="1" applyBorder="1" applyAlignment="1">
      <alignment horizontal="right" vertical="center"/>
    </xf>
    <xf numFmtId="164" fontId="0" fillId="0" borderId="15" xfId="0" applyNumberFormat="1" applyFont="1" applyBorder="1" applyAlignment="1">
      <alignment wrapText="1"/>
    </xf>
    <xf numFmtId="0" fontId="28" fillId="0" borderId="9" xfId="0" applyFont="1" applyFill="1" applyBorder="1" applyAlignment="1">
      <alignment vertical="center" wrapText="1"/>
    </xf>
    <xf numFmtId="0" fontId="28" fillId="7" borderId="16" xfId="0" applyFont="1" applyFill="1" applyBorder="1" applyAlignment="1">
      <alignment vertical="center" wrapText="1"/>
    </xf>
    <xf numFmtId="164" fontId="30" fillId="0" borderId="0" xfId="0" applyNumberFormat="1" applyFont="1" applyBorder="1" applyAlignment="1">
      <alignment wrapText="1"/>
    </xf>
    <xf numFmtId="0" fontId="30" fillId="0" borderId="0" xfId="0" applyFont="1" applyBorder="1"/>
    <xf numFmtId="0" fontId="30" fillId="0" borderId="2" xfId="0" applyFont="1" applyBorder="1"/>
    <xf numFmtId="0" fontId="30" fillId="0" borderId="1" xfId="0" applyFont="1" applyBorder="1"/>
    <xf numFmtId="0" fontId="28" fillId="0" borderId="2" xfId="0" applyFont="1" applyFill="1" applyBorder="1" applyAlignment="1">
      <alignment horizontal="center" vertical="center"/>
    </xf>
    <xf numFmtId="0" fontId="28" fillId="0" borderId="4" xfId="0" applyFont="1" applyBorder="1"/>
    <xf numFmtId="0" fontId="33" fillId="0" borderId="0" xfId="0" applyFont="1" applyAlignment="1">
      <alignment horizontal="right"/>
    </xf>
    <xf numFmtId="0" fontId="33" fillId="0" borderId="0" xfId="0" applyFont="1"/>
    <xf numFmtId="0" fontId="28" fillId="7" borderId="1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/>
    </xf>
    <xf numFmtId="3" fontId="28" fillId="7" borderId="1" xfId="0" applyNumberFormat="1" applyFont="1" applyFill="1" applyBorder="1" applyAlignment="1">
      <alignment horizontal="center" vertical="center"/>
    </xf>
    <xf numFmtId="4" fontId="28" fillId="7" borderId="1" xfId="0" applyNumberFormat="1" applyFont="1" applyFill="1" applyBorder="1" applyAlignment="1">
      <alignment horizontal="right" vertical="center"/>
    </xf>
    <xf numFmtId="164" fontId="16" fillId="7" borderId="0" xfId="0" applyNumberFormat="1" applyFont="1" applyFill="1" applyBorder="1" applyAlignment="1">
      <alignment wrapText="1"/>
    </xf>
    <xf numFmtId="0" fontId="26" fillId="7" borderId="0" xfId="0" applyFont="1" applyFill="1"/>
    <xf numFmtId="0" fontId="0" fillId="7" borderId="0" xfId="0" applyFill="1"/>
    <xf numFmtId="164" fontId="0" fillId="0" borderId="15" xfId="0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0" fontId="0" fillId="7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right" vertical="center"/>
    </xf>
    <xf numFmtId="0" fontId="2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164" fontId="0" fillId="0" borderId="15" xfId="0" applyNumberFormat="1" applyBorder="1" applyAlignment="1">
      <alignment wrapText="1"/>
    </xf>
    <xf numFmtId="165" fontId="0" fillId="0" borderId="15" xfId="0" applyNumberFormat="1" applyBorder="1" applyAlignment="1">
      <alignment horizontal="right" wrapText="1"/>
    </xf>
    <xf numFmtId="164" fontId="0" fillId="0" borderId="18" xfId="0" applyNumberFormat="1" applyBorder="1" applyAlignment="1">
      <alignment wrapText="1"/>
    </xf>
    <xf numFmtId="164" fontId="0" fillId="0" borderId="3" xfId="0" applyNumberFormat="1" applyFont="1" applyFill="1" applyBorder="1" applyAlignment="1">
      <alignment wrapText="1"/>
    </xf>
    <xf numFmtId="164" fontId="28" fillId="0" borderId="3" xfId="0" applyNumberFormat="1" applyFont="1" applyFill="1" applyBorder="1" applyAlignment="1">
      <alignment wrapText="1"/>
    </xf>
    <xf numFmtId="164" fontId="0" fillId="7" borderId="3" xfId="0" applyNumberFormat="1" applyFont="1" applyFill="1" applyBorder="1" applyAlignment="1">
      <alignment wrapText="1"/>
    </xf>
    <xf numFmtId="164" fontId="0" fillId="0" borderId="17" xfId="0" applyNumberFormat="1" applyFont="1" applyBorder="1" applyAlignment="1">
      <alignment wrapText="1"/>
    </xf>
    <xf numFmtId="164" fontId="0" fillId="0" borderId="18" xfId="0" applyNumberFormat="1" applyFont="1" applyBorder="1" applyAlignment="1">
      <alignment wrapText="1"/>
    </xf>
    <xf numFmtId="164" fontId="0" fillId="0" borderId="14" xfId="0" applyNumberFormat="1" applyFont="1" applyBorder="1" applyAlignment="1">
      <alignment wrapText="1"/>
    </xf>
    <xf numFmtId="164" fontId="0" fillId="4" borderId="3" xfId="0" applyNumberFormat="1" applyFont="1" applyFill="1" applyBorder="1" applyAlignment="1">
      <alignment wrapText="1"/>
    </xf>
    <xf numFmtId="164" fontId="0" fillId="5" borderId="3" xfId="0" applyNumberFormat="1" applyFont="1" applyFill="1" applyBorder="1" applyAlignment="1">
      <alignment wrapText="1"/>
    </xf>
    <xf numFmtId="0" fontId="33" fillId="0" borderId="21" xfId="0" applyFont="1" applyBorder="1" applyAlignment="1">
      <alignment horizontal="right" wrapText="1"/>
    </xf>
    <xf numFmtId="0" fontId="28" fillId="0" borderId="21" xfId="0" applyFont="1" applyFill="1" applyBorder="1" applyAlignment="1">
      <alignment horizontal="right" vertical="center" wrapText="1"/>
    </xf>
    <xf numFmtId="0" fontId="0" fillId="0" borderId="21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0" fontId="28" fillId="7" borderId="21" xfId="0" applyFont="1" applyFill="1" applyBorder="1" applyAlignment="1">
      <alignment horizontal="right" vertical="center" wrapText="1"/>
    </xf>
    <xf numFmtId="49" fontId="28" fillId="0" borderId="21" xfId="0" applyNumberFormat="1" applyFont="1" applyFill="1" applyBorder="1" applyAlignment="1">
      <alignment horizontal="right" vertical="center" wrapText="1"/>
    </xf>
    <xf numFmtId="0" fontId="0" fillId="0" borderId="21" xfId="0" applyFont="1" applyBorder="1" applyAlignment="1">
      <alignment horizontal="right"/>
    </xf>
    <xf numFmtId="0" fontId="28" fillId="0" borderId="21" xfId="0" applyFont="1" applyBorder="1" applyAlignment="1">
      <alignment horizontal="right"/>
    </xf>
    <xf numFmtId="0" fontId="33" fillId="4" borderId="5" xfId="0" applyFont="1" applyFill="1" applyBorder="1" applyAlignment="1">
      <alignment horizontal="right"/>
    </xf>
    <xf numFmtId="0" fontId="33" fillId="0" borderId="2" xfId="0" applyFont="1" applyBorder="1" applyAlignment="1">
      <alignment horizontal="right"/>
    </xf>
    <xf numFmtId="0" fontId="33" fillId="5" borderId="2" xfId="0" applyFont="1" applyFill="1" applyBorder="1" applyAlignment="1">
      <alignment horizontal="right"/>
    </xf>
    <xf numFmtId="164" fontId="0" fillId="7" borderId="15" xfId="0" applyNumberFormat="1" applyFont="1" applyFill="1" applyBorder="1" applyAlignment="1">
      <alignment wrapText="1"/>
    </xf>
    <xf numFmtId="164" fontId="0" fillId="4" borderId="15" xfId="0" applyNumberFormat="1" applyFont="1" applyFill="1" applyBorder="1" applyAlignment="1">
      <alignment wrapText="1"/>
    </xf>
    <xf numFmtId="164" fontId="0" fillId="5" borderId="15" xfId="0" applyNumberFormat="1" applyFont="1" applyFill="1" applyBorder="1" applyAlignment="1">
      <alignment wrapText="1"/>
    </xf>
    <xf numFmtId="3" fontId="31" fillId="8" borderId="4" xfId="0" applyNumberFormat="1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49" fontId="34" fillId="4" borderId="4" xfId="0" applyNumberFormat="1" applyFont="1" applyFill="1" applyBorder="1" applyAlignment="1">
      <alignment horizontal="center" vertical="center" wrapText="1"/>
    </xf>
    <xf numFmtId="49" fontId="31" fillId="4" borderId="4" xfId="0" applyNumberFormat="1" applyFont="1" applyFill="1" applyBorder="1" applyAlignment="1">
      <alignment horizontal="center" vertical="center" wrapText="1"/>
    </xf>
    <xf numFmtId="49" fontId="31" fillId="3" borderId="5" xfId="0" applyNumberFormat="1" applyFont="1" applyFill="1" applyBorder="1" applyAlignment="1">
      <alignment horizontal="center" vertical="center" wrapText="1"/>
    </xf>
    <xf numFmtId="164" fontId="31" fillId="3" borderId="14" xfId="0" applyNumberFormat="1" applyFont="1" applyFill="1" applyBorder="1" applyAlignment="1">
      <alignment wrapText="1"/>
    </xf>
    <xf numFmtId="164" fontId="31" fillId="3" borderId="15" xfId="0" applyNumberFormat="1" applyFont="1" applyFill="1" applyBorder="1" applyAlignment="1">
      <alignment horizontal="center" wrapText="1"/>
    </xf>
    <xf numFmtId="49" fontId="31" fillId="6" borderId="6" xfId="0" applyNumberFormat="1" applyFont="1" applyFill="1" applyBorder="1" applyAlignment="1">
      <alignment horizontal="center" vertical="center" wrapText="1"/>
    </xf>
    <xf numFmtId="165" fontId="31" fillId="4" borderId="4" xfId="0" applyNumberFormat="1" applyFont="1" applyFill="1" applyBorder="1" applyAlignment="1">
      <alignment horizontal="center" wrapText="1"/>
    </xf>
    <xf numFmtId="164" fontId="31" fillId="4" borderId="4" xfId="0" applyNumberFormat="1" applyFont="1" applyFill="1" applyBorder="1" applyAlignment="1">
      <alignment horizontal="center" wrapText="1"/>
    </xf>
    <xf numFmtId="0" fontId="4" fillId="7" borderId="22" xfId="0" applyFont="1" applyFill="1" applyBorder="1" applyAlignment="1">
      <alignment vertical="center" wrapText="1"/>
    </xf>
    <xf numFmtId="0" fontId="28" fillId="7" borderId="23" xfId="0" applyFont="1" applyFill="1" applyBorder="1" applyAlignment="1">
      <alignment vertical="center" wrapText="1"/>
    </xf>
    <xf numFmtId="0" fontId="0" fillId="7" borderId="23" xfId="0" applyFont="1" applyFill="1" applyBorder="1" applyAlignment="1">
      <alignment vertical="center" wrapText="1"/>
    </xf>
    <xf numFmtId="0" fontId="4" fillId="7" borderId="23" xfId="0" applyFont="1" applyFill="1" applyBorder="1" applyAlignment="1">
      <alignment vertical="center" wrapText="1"/>
    </xf>
    <xf numFmtId="49" fontId="28" fillId="7" borderId="23" xfId="0" applyNumberFormat="1" applyFont="1" applyFill="1" applyBorder="1" applyAlignment="1">
      <alignment horizontal="left" vertical="center" wrapText="1"/>
    </xf>
    <xf numFmtId="0" fontId="28" fillId="7" borderId="23" xfId="0" applyFont="1" applyFill="1" applyBorder="1" applyAlignment="1">
      <alignment horizontal="left" vertical="center" wrapText="1"/>
    </xf>
    <xf numFmtId="49" fontId="4" fillId="7" borderId="23" xfId="0" applyNumberFormat="1" applyFont="1" applyFill="1" applyBorder="1" applyAlignment="1">
      <alignment horizontal="left" vertical="center" wrapText="1"/>
    </xf>
    <xf numFmtId="4" fontId="0" fillId="7" borderId="19" xfId="0" applyNumberFormat="1" applyFont="1" applyFill="1" applyBorder="1"/>
    <xf numFmtId="4" fontId="0" fillId="7" borderId="20" xfId="0" applyNumberFormat="1" applyFont="1" applyFill="1" applyBorder="1"/>
    <xf numFmtId="2" fontId="0" fillId="0" borderId="15" xfId="0" applyNumberFormat="1" applyFont="1" applyFill="1" applyBorder="1" applyAlignment="1">
      <alignment wrapText="1"/>
    </xf>
    <xf numFmtId="2" fontId="0" fillId="7" borderId="23" xfId="0" applyNumberFormat="1" applyFill="1" applyBorder="1"/>
    <xf numFmtId="4" fontId="0" fillId="7" borderId="15" xfId="0" applyNumberFormat="1" applyFont="1" applyFill="1" applyBorder="1"/>
    <xf numFmtId="4" fontId="28" fillId="0" borderId="9" xfId="0" applyNumberFormat="1" applyFont="1" applyFill="1" applyBorder="1" applyAlignment="1">
      <alignment horizontal="right" vertical="center"/>
    </xf>
    <xf numFmtId="164" fontId="0" fillId="0" borderId="24" xfId="0" applyNumberFormat="1" applyFont="1" applyFill="1" applyBorder="1" applyAlignment="1">
      <alignment wrapText="1"/>
    </xf>
    <xf numFmtId="0" fontId="28" fillId="7" borderId="25" xfId="0" applyFont="1" applyFill="1" applyBorder="1" applyAlignment="1">
      <alignment vertical="center" wrapText="1"/>
    </xf>
    <xf numFmtId="0" fontId="28" fillId="0" borderId="26" xfId="0" applyFont="1" applyFill="1" applyBorder="1" applyAlignment="1">
      <alignment horizontal="right" vertical="center" wrapText="1"/>
    </xf>
    <xf numFmtId="164" fontId="0" fillId="0" borderId="25" xfId="0" applyNumberFormat="1" applyFont="1" applyFill="1" applyBorder="1" applyAlignment="1">
      <alignment wrapText="1"/>
    </xf>
    <xf numFmtId="164" fontId="0" fillId="0" borderId="9" xfId="0" applyNumberFormat="1" applyFont="1" applyBorder="1" applyAlignment="1">
      <alignment wrapText="1"/>
    </xf>
    <xf numFmtId="0" fontId="28" fillId="0" borderId="27" xfId="0" applyFont="1" applyFill="1" applyBorder="1" applyAlignment="1">
      <alignment horizontal="right" vertical="center" wrapText="1"/>
    </xf>
    <xf numFmtId="164" fontId="0" fillId="0" borderId="22" xfId="0" applyNumberFormat="1" applyFont="1" applyFill="1" applyBorder="1" applyAlignment="1">
      <alignment wrapText="1"/>
    </xf>
    <xf numFmtId="164" fontId="0" fillId="0" borderId="4" xfId="0" applyNumberFormat="1" applyFont="1" applyBorder="1" applyAlignment="1">
      <alignment wrapText="1"/>
    </xf>
    <xf numFmtId="0" fontId="28" fillId="0" borderId="28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horizontal="center" vertical="center"/>
    </xf>
    <xf numFmtId="3" fontId="28" fillId="0" borderId="28" xfId="0" applyNumberFormat="1" applyFont="1" applyFill="1" applyBorder="1" applyAlignment="1">
      <alignment horizontal="center" vertical="center"/>
    </xf>
    <xf numFmtId="4" fontId="28" fillId="0" borderId="28" xfId="0" applyNumberFormat="1" applyFont="1" applyBorder="1" applyAlignment="1">
      <alignment horizontal="right" vertical="center"/>
    </xf>
    <xf numFmtId="164" fontId="0" fillId="0" borderId="28" xfId="0" applyNumberFormat="1" applyFont="1" applyBorder="1" applyAlignment="1">
      <alignment wrapText="1"/>
    </xf>
    <xf numFmtId="0" fontId="28" fillId="7" borderId="28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horizontal="right" vertical="center" wrapText="1"/>
    </xf>
    <xf numFmtId="164" fontId="0" fillId="0" borderId="28" xfId="0" applyNumberFormat="1" applyFont="1" applyFill="1" applyBorder="1" applyAlignment="1">
      <alignment wrapText="1"/>
    </xf>
    <xf numFmtId="165" fontId="0" fillId="0" borderId="0" xfId="0" applyNumberFormat="1" applyBorder="1" applyAlignment="1">
      <alignment horizontal="center" wrapText="1"/>
    </xf>
    <xf numFmtId="0" fontId="28" fillId="0" borderId="30" xfId="0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center" vertical="center"/>
    </xf>
    <xf numFmtId="3" fontId="28" fillId="0" borderId="30" xfId="0" applyNumberFormat="1" applyFont="1" applyFill="1" applyBorder="1" applyAlignment="1">
      <alignment horizontal="center" vertical="center"/>
    </xf>
    <xf numFmtId="4" fontId="28" fillId="0" borderId="30" xfId="0" applyNumberFormat="1" applyFont="1" applyBorder="1" applyAlignment="1">
      <alignment horizontal="right" vertical="center"/>
    </xf>
    <xf numFmtId="164" fontId="0" fillId="0" borderId="31" xfId="0" applyNumberFormat="1" applyFont="1" applyBorder="1" applyAlignment="1">
      <alignment wrapText="1"/>
    </xf>
    <xf numFmtId="0" fontId="28" fillId="7" borderId="32" xfId="0" applyFont="1" applyFill="1" applyBorder="1" applyAlignment="1">
      <alignment vertical="center" wrapText="1"/>
    </xf>
    <xf numFmtId="0" fontId="28" fillId="0" borderId="33" xfId="0" applyFont="1" applyFill="1" applyBorder="1" applyAlignment="1">
      <alignment horizontal="right" vertical="center" wrapText="1"/>
    </xf>
    <xf numFmtId="164" fontId="0" fillId="0" borderId="32" xfId="0" applyNumberFormat="1" applyFont="1" applyFill="1" applyBorder="1" applyAlignment="1">
      <alignment wrapText="1"/>
    </xf>
    <xf numFmtId="164" fontId="0" fillId="0" borderId="30" xfId="0" applyNumberFormat="1" applyFont="1" applyBorder="1" applyAlignment="1">
      <alignment wrapText="1"/>
    </xf>
    <xf numFmtId="0" fontId="28" fillId="0" borderId="34" xfId="0" applyFont="1" applyFill="1" applyBorder="1" applyAlignment="1">
      <alignment vertical="center" wrapText="1"/>
    </xf>
    <xf numFmtId="0" fontId="28" fillId="0" borderId="34" xfId="0" applyFont="1" applyFill="1" applyBorder="1" applyAlignment="1">
      <alignment horizontal="center" vertical="center"/>
    </xf>
    <xf numFmtId="3" fontId="28" fillId="0" borderId="34" xfId="0" applyNumberFormat="1" applyFont="1" applyFill="1" applyBorder="1" applyAlignment="1">
      <alignment horizontal="center" vertical="center"/>
    </xf>
    <xf numFmtId="4" fontId="28" fillId="0" borderId="34" xfId="0" applyNumberFormat="1" applyFont="1" applyBorder="1" applyAlignment="1">
      <alignment horizontal="right" vertical="center"/>
    </xf>
    <xf numFmtId="164" fontId="0" fillId="0" borderId="35" xfId="0" applyNumberFormat="1" applyFont="1" applyBorder="1" applyAlignment="1">
      <alignment wrapText="1"/>
    </xf>
    <xf numFmtId="0" fontId="28" fillId="7" borderId="36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horizontal="right" vertical="center" wrapText="1"/>
    </xf>
    <xf numFmtId="2" fontId="0" fillId="0" borderId="36" xfId="0" applyNumberFormat="1" applyFont="1" applyFill="1" applyBorder="1" applyAlignment="1">
      <alignment wrapText="1"/>
    </xf>
    <xf numFmtId="164" fontId="0" fillId="0" borderId="34" xfId="0" applyNumberFormat="1" applyFont="1" applyBorder="1" applyAlignment="1">
      <alignment wrapText="1"/>
    </xf>
    <xf numFmtId="0" fontId="15" fillId="0" borderId="28" xfId="0" applyFont="1" applyBorder="1" applyAlignment="1">
      <alignment wrapText="1"/>
    </xf>
    <xf numFmtId="2" fontId="0" fillId="7" borderId="28" xfId="0" applyNumberFormat="1" applyFont="1" applyFill="1" applyBorder="1"/>
    <xf numFmtId="0" fontId="16" fillId="0" borderId="28" xfId="0" applyFont="1" applyBorder="1" applyAlignment="1">
      <alignment wrapText="1"/>
    </xf>
    <xf numFmtId="0" fontId="5" fillId="0" borderId="28" xfId="0" applyFont="1" applyFill="1" applyBorder="1" applyAlignment="1">
      <alignment horizontal="center" vertical="center" wrapText="1"/>
    </xf>
    <xf numFmtId="4" fontId="28" fillId="0" borderId="34" xfId="0" applyNumberFormat="1" applyFont="1" applyFill="1" applyBorder="1" applyAlignment="1">
      <alignment horizontal="right" vertical="center"/>
    </xf>
    <xf numFmtId="164" fontId="0" fillId="0" borderId="35" xfId="0" applyNumberFormat="1" applyFont="1" applyFill="1" applyBorder="1" applyAlignment="1">
      <alignment wrapText="1"/>
    </xf>
    <xf numFmtId="164" fontId="0" fillId="0" borderId="36" xfId="0" applyNumberFormat="1" applyFont="1" applyFill="1" applyBorder="1" applyAlignment="1">
      <alignment wrapText="1"/>
    </xf>
    <xf numFmtId="0" fontId="15" fillId="0" borderId="28" xfId="0" applyFont="1" applyFill="1" applyBorder="1" applyAlignment="1">
      <alignment vertical="center" wrapText="1"/>
    </xf>
    <xf numFmtId="166" fontId="0" fillId="7" borderId="28" xfId="0" applyNumberFormat="1" applyFont="1" applyFill="1" applyBorder="1"/>
    <xf numFmtId="164" fontId="0" fillId="0" borderId="38" xfId="0" applyNumberFormat="1" applyFont="1" applyBorder="1" applyAlignment="1">
      <alignment wrapText="1"/>
    </xf>
    <xf numFmtId="0" fontId="28" fillId="7" borderId="39" xfId="0" applyFont="1" applyFill="1" applyBorder="1" applyAlignment="1">
      <alignment vertical="center" wrapText="1"/>
    </xf>
    <xf numFmtId="0" fontId="28" fillId="0" borderId="40" xfId="0" applyFont="1" applyFill="1" applyBorder="1" applyAlignment="1">
      <alignment horizontal="right" vertical="center" wrapText="1"/>
    </xf>
    <xf numFmtId="164" fontId="0" fillId="0" borderId="39" xfId="0" applyNumberFormat="1" applyFont="1" applyFill="1" applyBorder="1" applyAlignment="1">
      <alignment wrapText="1"/>
    </xf>
    <xf numFmtId="164" fontId="0" fillId="0" borderId="41" xfId="0" applyNumberFormat="1" applyFont="1" applyBorder="1" applyAlignment="1">
      <alignment wrapText="1"/>
    </xf>
    <xf numFmtId="0" fontId="28" fillId="0" borderId="42" xfId="0" applyFont="1" applyFill="1" applyBorder="1" applyAlignment="1">
      <alignment vertical="center" wrapText="1"/>
    </xf>
    <xf numFmtId="0" fontId="28" fillId="0" borderId="42" xfId="0" applyFont="1" applyFill="1" applyBorder="1" applyAlignment="1">
      <alignment horizontal="center" vertical="center"/>
    </xf>
    <xf numFmtId="3" fontId="28" fillId="0" borderId="42" xfId="0" applyNumberFormat="1" applyFont="1" applyFill="1" applyBorder="1" applyAlignment="1">
      <alignment horizontal="center" vertical="center"/>
    </xf>
    <xf numFmtId="4" fontId="28" fillId="0" borderId="42" xfId="0" applyNumberFormat="1" applyFont="1" applyBorder="1" applyAlignment="1">
      <alignment horizontal="right" vertical="center"/>
    </xf>
    <xf numFmtId="164" fontId="0" fillId="0" borderId="43" xfId="0" applyNumberFormat="1" applyFont="1" applyBorder="1" applyAlignment="1">
      <alignment wrapText="1"/>
    </xf>
    <xf numFmtId="164" fontId="0" fillId="0" borderId="44" xfId="0" applyNumberFormat="1" applyFont="1" applyFill="1" applyBorder="1" applyAlignment="1">
      <alignment wrapText="1"/>
    </xf>
    <xf numFmtId="164" fontId="0" fillId="0" borderId="45" xfId="0" applyNumberFormat="1" applyFont="1" applyBorder="1" applyAlignment="1">
      <alignment wrapText="1"/>
    </xf>
    <xf numFmtId="0" fontId="28" fillId="0" borderId="45" xfId="0" applyFont="1" applyFill="1" applyBorder="1" applyAlignment="1">
      <alignment horizontal="center" vertical="center"/>
    </xf>
    <xf numFmtId="3" fontId="28" fillId="0" borderId="45" xfId="0" applyNumberFormat="1" applyFont="1" applyFill="1" applyBorder="1" applyAlignment="1">
      <alignment horizontal="center" vertical="center"/>
    </xf>
    <xf numFmtId="4" fontId="28" fillId="0" borderId="45" xfId="0" applyNumberFormat="1" applyFont="1" applyFill="1" applyBorder="1" applyAlignment="1">
      <alignment horizontal="right" vertical="center"/>
    </xf>
    <xf numFmtId="0" fontId="28" fillId="0" borderId="45" xfId="0" applyFont="1" applyFill="1" applyBorder="1" applyAlignment="1">
      <alignment vertical="center" wrapText="1"/>
    </xf>
    <xf numFmtId="0" fontId="28" fillId="0" borderId="46" xfId="0" applyFont="1" applyFill="1" applyBorder="1" applyAlignment="1">
      <alignment horizontal="right" vertical="center" wrapText="1"/>
    </xf>
    <xf numFmtId="0" fontId="28" fillId="0" borderId="41" xfId="0" applyFont="1" applyFill="1" applyBorder="1" applyAlignment="1">
      <alignment horizontal="center" vertical="center"/>
    </xf>
    <xf numFmtId="3" fontId="28" fillId="0" borderId="41" xfId="0" applyNumberFormat="1" applyFont="1" applyFill="1" applyBorder="1" applyAlignment="1">
      <alignment horizontal="center" vertical="center"/>
    </xf>
    <xf numFmtId="4" fontId="28" fillId="0" borderId="41" xfId="0" applyNumberFormat="1" applyFont="1" applyFill="1" applyBorder="1" applyAlignment="1">
      <alignment horizontal="right" vertical="center"/>
    </xf>
    <xf numFmtId="164" fontId="0" fillId="0" borderId="38" xfId="0" applyNumberFormat="1" applyFont="1" applyFill="1" applyBorder="1" applyAlignment="1">
      <alignment wrapText="1"/>
    </xf>
    <xf numFmtId="4" fontId="28" fillId="0" borderId="28" xfId="0" applyNumberFormat="1" applyFont="1" applyFill="1" applyBorder="1" applyAlignment="1">
      <alignment horizontal="right" vertical="center"/>
    </xf>
    <xf numFmtId="2" fontId="0" fillId="0" borderId="48" xfId="0" applyNumberFormat="1" applyFont="1" applyFill="1" applyBorder="1" applyAlignment="1">
      <alignment wrapText="1"/>
    </xf>
    <xf numFmtId="164" fontId="0" fillId="0" borderId="47" xfId="0" applyNumberFormat="1" applyFont="1" applyBorder="1" applyAlignment="1">
      <alignment wrapText="1"/>
    </xf>
    <xf numFmtId="164" fontId="0" fillId="0" borderId="51" xfId="0" applyNumberFormat="1" applyFont="1" applyBorder="1" applyAlignment="1">
      <alignment wrapText="1"/>
    </xf>
    <xf numFmtId="0" fontId="28" fillId="7" borderId="52" xfId="0" applyFont="1" applyFill="1" applyBorder="1" applyAlignment="1">
      <alignment vertical="center" wrapText="1"/>
    </xf>
    <xf numFmtId="0" fontId="28" fillId="0" borderId="53" xfId="0" applyFont="1" applyFill="1" applyBorder="1" applyAlignment="1">
      <alignment horizontal="right" vertical="center" wrapText="1"/>
    </xf>
    <xf numFmtId="164" fontId="0" fillId="0" borderId="52" xfId="0" applyNumberFormat="1" applyFont="1" applyFill="1" applyBorder="1" applyAlignment="1">
      <alignment wrapText="1"/>
    </xf>
    <xf numFmtId="164" fontId="0" fillId="0" borderId="54" xfId="0" applyNumberFormat="1" applyFont="1" applyBorder="1" applyAlignment="1">
      <alignment wrapText="1"/>
    </xf>
    <xf numFmtId="4" fontId="0" fillId="7" borderId="28" xfId="0" applyNumberFormat="1" applyFont="1" applyFill="1" applyBorder="1"/>
    <xf numFmtId="164" fontId="0" fillId="0" borderId="55" xfId="0" applyNumberFormat="1" applyFont="1" applyFill="1" applyBorder="1" applyAlignment="1">
      <alignment wrapText="1"/>
    </xf>
    <xf numFmtId="3" fontId="28" fillId="0" borderId="0" xfId="0" applyNumberFormat="1" applyFont="1" applyFill="1" applyBorder="1" applyAlignment="1">
      <alignment horizontal="center" vertical="center"/>
    </xf>
    <xf numFmtId="4" fontId="28" fillId="0" borderId="0" xfId="0" applyNumberFormat="1" applyFont="1" applyBorder="1" applyAlignment="1">
      <alignment horizontal="right" vertical="center"/>
    </xf>
    <xf numFmtId="164" fontId="0" fillId="0" borderId="0" xfId="0" applyNumberFormat="1" applyFont="1" applyBorder="1" applyAlignment="1">
      <alignment wrapText="1"/>
    </xf>
    <xf numFmtId="0" fontId="28" fillId="0" borderId="49" xfId="0" applyFont="1" applyFill="1" applyBorder="1" applyAlignment="1">
      <alignment horizontal="right" vertical="center" wrapText="1"/>
    </xf>
    <xf numFmtId="0" fontId="28" fillId="0" borderId="15" xfId="0" applyFont="1" applyBorder="1"/>
    <xf numFmtId="3" fontId="28" fillId="0" borderId="47" xfId="0" applyNumberFormat="1" applyFont="1" applyFill="1" applyBorder="1" applyAlignment="1">
      <alignment horizontal="center" vertical="center"/>
    </xf>
    <xf numFmtId="4" fontId="28" fillId="0" borderId="47" xfId="0" applyNumberFormat="1" applyFont="1" applyBorder="1" applyAlignment="1">
      <alignment horizontal="right" vertical="center"/>
    </xf>
    <xf numFmtId="164" fontId="0" fillId="0" borderId="29" xfId="0" applyNumberFormat="1" applyFont="1" applyBorder="1" applyAlignment="1">
      <alignment wrapText="1"/>
    </xf>
    <xf numFmtId="0" fontId="28" fillId="7" borderId="48" xfId="0" applyFont="1" applyFill="1" applyBorder="1" applyAlignment="1">
      <alignment vertical="center" wrapText="1"/>
    </xf>
    <xf numFmtId="3" fontId="28" fillId="0" borderId="51" xfId="0" applyNumberFormat="1" applyFont="1" applyFill="1" applyBorder="1" applyAlignment="1">
      <alignment horizontal="center" vertical="center"/>
    </xf>
    <xf numFmtId="4" fontId="28" fillId="0" borderId="51" xfId="0" applyNumberFormat="1" applyFont="1" applyBorder="1" applyAlignment="1">
      <alignment horizontal="right" vertical="center"/>
    </xf>
    <xf numFmtId="164" fontId="0" fillId="0" borderId="50" xfId="0" applyNumberFormat="1" applyFont="1" applyBorder="1" applyAlignment="1">
      <alignment wrapText="1"/>
    </xf>
    <xf numFmtId="0" fontId="28" fillId="7" borderId="55" xfId="0" applyFont="1" applyFill="1" applyBorder="1" applyAlignment="1">
      <alignment vertical="center" wrapText="1"/>
    </xf>
    <xf numFmtId="0" fontId="28" fillId="0" borderId="56" xfId="0" applyFont="1" applyFill="1" applyBorder="1" applyAlignment="1">
      <alignment horizontal="right" vertical="center" wrapText="1"/>
    </xf>
    <xf numFmtId="0" fontId="28" fillId="0" borderId="51" xfId="0" applyFont="1" applyFill="1" applyBorder="1" applyAlignment="1">
      <alignment vertical="center" wrapText="1"/>
    </xf>
    <xf numFmtId="49" fontId="35" fillId="0" borderId="15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8" fillId="9" borderId="1" xfId="0" applyNumberFormat="1" applyFont="1" applyFill="1" applyBorder="1" applyAlignment="1">
      <alignment horizontal="center" vertical="center"/>
    </xf>
  </cellXfs>
  <cellStyles count="2">
    <cellStyle name="Naslov 5" xfId="1"/>
    <cellStyle name="Normalno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44"/>
  <sheetViews>
    <sheetView tabSelected="1" topLeftCell="A148" zoomScaleNormal="100" zoomScaleSheetLayoutView="100" workbookViewId="0">
      <selection activeCell="G53" sqref="G53"/>
    </sheetView>
  </sheetViews>
  <sheetFormatPr defaultRowHeight="14" x14ac:dyDescent="0.3"/>
  <cols>
    <col min="1" max="1" width="5.6328125" style="141" customWidth="1"/>
    <col min="2" max="2" width="52" style="2" customWidth="1"/>
    <col min="3" max="3" width="8.90625" style="3" customWidth="1"/>
    <col min="4" max="4" width="0" style="4" hidden="1" customWidth="1"/>
    <col min="5" max="5" width="0" hidden="1" customWidth="1"/>
    <col min="6" max="6" width="0" style="5" hidden="1" customWidth="1"/>
    <col min="7" max="7" width="44.90625" style="5" customWidth="1"/>
    <col min="8" max="8" width="11.36328125" style="189" customWidth="1"/>
    <col min="9" max="9" width="12" style="8" customWidth="1"/>
    <col min="10" max="10" width="16" style="9" customWidth="1"/>
    <col min="11" max="11" width="20.08984375" style="16" customWidth="1"/>
    <col min="12" max="12" width="20.36328125" style="16" customWidth="1"/>
    <col min="13" max="13" width="12" customWidth="1"/>
  </cols>
  <sheetData>
    <row r="1" spans="1:257" s="18" customFormat="1" ht="33" x14ac:dyDescent="0.25">
      <c r="A1" s="200"/>
      <c r="B1" s="201" t="s">
        <v>0</v>
      </c>
      <c r="C1" s="202"/>
      <c r="D1" s="202"/>
      <c r="E1" s="203"/>
      <c r="F1" s="16"/>
      <c r="G1" s="16"/>
      <c r="H1" s="204"/>
      <c r="I1" s="15"/>
      <c r="J1" s="16"/>
      <c r="K1" s="16"/>
      <c r="L1" s="16"/>
      <c r="M1"/>
      <c r="AZ1"/>
      <c r="BA1"/>
      <c r="BB1"/>
      <c r="BC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s="18" customFormat="1" ht="16.5" x14ac:dyDescent="0.25">
      <c r="A2" s="200"/>
      <c r="B2" s="202"/>
      <c r="C2" s="202" t="s">
        <v>1</v>
      </c>
      <c r="D2" s="202"/>
      <c r="E2" s="203"/>
      <c r="F2" s="16"/>
      <c r="G2" s="16"/>
      <c r="H2" s="204"/>
      <c r="I2" s="15"/>
      <c r="J2" s="16"/>
      <c r="K2" s="16"/>
      <c r="L2" s="16"/>
      <c r="M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7" s="24" customFormat="1" ht="29.25" customHeight="1" x14ac:dyDescent="0.25">
      <c r="A3" s="205"/>
      <c r="B3" s="345" t="s">
        <v>289</v>
      </c>
      <c r="C3" s="345"/>
      <c r="D3" s="345"/>
      <c r="E3" s="206"/>
      <c r="F3" s="209"/>
      <c r="G3" s="207"/>
      <c r="H3" s="218"/>
      <c r="I3" s="208"/>
      <c r="J3" s="207"/>
      <c r="K3" s="16"/>
      <c r="L3" s="16"/>
      <c r="M3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FO3" s="25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7" s="36" customFormat="1" ht="52" x14ac:dyDescent="0.3">
      <c r="A4" s="232" t="s">
        <v>2</v>
      </c>
      <c r="B4" s="233" t="s">
        <v>3</v>
      </c>
      <c r="C4" s="234" t="s">
        <v>4</v>
      </c>
      <c r="D4" s="235" t="s">
        <v>5</v>
      </c>
      <c r="E4" s="236" t="s">
        <v>6</v>
      </c>
      <c r="F4" s="237" t="s">
        <v>7</v>
      </c>
      <c r="G4" s="238" t="s">
        <v>255</v>
      </c>
      <c r="H4" s="239" t="s">
        <v>290</v>
      </c>
      <c r="I4" s="240" t="s">
        <v>8</v>
      </c>
      <c r="J4" s="241" t="s">
        <v>9</v>
      </c>
      <c r="K4" s="134"/>
      <c r="L4" s="134"/>
      <c r="FF4" s="18"/>
      <c r="FG4" s="18"/>
      <c r="FH4" s="18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</row>
    <row r="5" spans="1:257" s="18" customFormat="1" x14ac:dyDescent="0.25">
      <c r="A5" s="139">
        <v>1</v>
      </c>
      <c r="B5" s="83" t="s">
        <v>237</v>
      </c>
      <c r="C5" s="142" t="s">
        <v>11</v>
      </c>
      <c r="D5" s="143"/>
      <c r="E5" s="144">
        <v>26.71</v>
      </c>
      <c r="F5" s="103" t="e">
        <f t="shared" ref="F5:F33" si="0">+"#REF!#REF!"*E5</f>
        <v>#VALUE!</v>
      </c>
      <c r="G5" s="242"/>
      <c r="H5" s="219">
        <v>2</v>
      </c>
      <c r="I5" s="198"/>
      <c r="J5" s="104">
        <f>+H5*I5</f>
        <v>0</v>
      </c>
      <c r="K5" s="135"/>
      <c r="L5" s="135"/>
      <c r="FF5" s="24"/>
      <c r="FG5" s="24"/>
      <c r="FH5" s="24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7" s="18" customFormat="1" x14ac:dyDescent="0.25">
      <c r="A6" s="139">
        <v>2</v>
      </c>
      <c r="B6" s="145" t="s">
        <v>235</v>
      </c>
      <c r="C6" s="142" t="s">
        <v>11</v>
      </c>
      <c r="D6" s="143"/>
      <c r="E6" s="144"/>
      <c r="F6" s="103"/>
      <c r="G6" s="243"/>
      <c r="H6" s="219">
        <v>3</v>
      </c>
      <c r="I6" s="198"/>
      <c r="J6" s="104">
        <f t="shared" ref="J6:J71" si="1">+H6*I6</f>
        <v>0</v>
      </c>
      <c r="K6" s="135"/>
      <c r="L6" s="135"/>
      <c r="FF6" s="24"/>
      <c r="FG6" s="24"/>
      <c r="FH6" s="24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7" s="18" customFormat="1" x14ac:dyDescent="0.25">
      <c r="A7" s="139">
        <v>3</v>
      </c>
      <c r="B7" s="145" t="s">
        <v>236</v>
      </c>
      <c r="C7" s="142" t="s">
        <v>11</v>
      </c>
      <c r="D7" s="143"/>
      <c r="E7" s="144"/>
      <c r="F7" s="103"/>
      <c r="G7" s="243"/>
      <c r="H7" s="219">
        <v>2</v>
      </c>
      <c r="I7" s="198"/>
      <c r="J7" s="104">
        <f t="shared" si="1"/>
        <v>0</v>
      </c>
      <c r="K7" s="135"/>
      <c r="L7" s="135"/>
      <c r="FF7" s="24"/>
      <c r="FG7" s="24"/>
      <c r="FH7" s="24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7" s="18" customFormat="1" ht="28" x14ac:dyDescent="0.25">
      <c r="A8" s="139">
        <v>4</v>
      </c>
      <c r="B8" s="145" t="s">
        <v>12</v>
      </c>
      <c r="C8" s="142" t="s">
        <v>11</v>
      </c>
      <c r="D8" s="143"/>
      <c r="E8" s="144">
        <v>25.474499999999999</v>
      </c>
      <c r="F8" s="103" t="e">
        <f t="shared" si="0"/>
        <v>#VALUE!</v>
      </c>
      <c r="G8" s="243"/>
      <c r="H8" s="219">
        <v>5</v>
      </c>
      <c r="I8" s="198"/>
      <c r="J8" s="104">
        <f t="shared" si="1"/>
        <v>0</v>
      </c>
      <c r="K8" s="135"/>
      <c r="L8" s="135"/>
      <c r="FF8" s="24"/>
      <c r="FG8" s="24"/>
      <c r="FH8" s="24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7" s="18" customFormat="1" ht="28" x14ac:dyDescent="0.25">
      <c r="A9" s="139">
        <v>5</v>
      </c>
      <c r="B9" s="145" t="s">
        <v>14</v>
      </c>
      <c r="C9" s="142" t="s">
        <v>11</v>
      </c>
      <c r="D9" s="143"/>
      <c r="E9" s="144">
        <v>27.54</v>
      </c>
      <c r="F9" s="103" t="e">
        <f t="shared" si="0"/>
        <v>#VALUE!</v>
      </c>
      <c r="G9" s="243"/>
      <c r="H9" s="219">
        <v>1</v>
      </c>
      <c r="I9" s="198"/>
      <c r="J9" s="104">
        <f t="shared" si="1"/>
        <v>0</v>
      </c>
      <c r="K9" s="135"/>
      <c r="L9" s="135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7" s="38" customFormat="1" ht="28" x14ac:dyDescent="0.25">
      <c r="A10" s="139">
        <v>6</v>
      </c>
      <c r="B10" s="145" t="s">
        <v>15</v>
      </c>
      <c r="C10" s="142" t="s">
        <v>11</v>
      </c>
      <c r="D10" s="143"/>
      <c r="E10" s="146"/>
      <c r="F10" s="210"/>
      <c r="G10" s="145"/>
      <c r="H10" s="219">
        <v>1</v>
      </c>
      <c r="I10" s="198"/>
      <c r="J10" s="104">
        <f t="shared" si="1"/>
        <v>0</v>
      </c>
      <c r="K10" s="135"/>
      <c r="L10" s="135"/>
      <c r="M10" s="18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7" s="18" customFormat="1" ht="18.649999999999999" customHeight="1" x14ac:dyDescent="0.25">
      <c r="A11" s="139">
        <v>7</v>
      </c>
      <c r="B11" s="145" t="s">
        <v>16</v>
      </c>
      <c r="C11" s="142" t="s">
        <v>11</v>
      </c>
      <c r="D11" s="143"/>
      <c r="E11" s="144">
        <v>8.8127999999999993</v>
      </c>
      <c r="F11" s="103" t="e">
        <f t="shared" si="0"/>
        <v>#VALUE!</v>
      </c>
      <c r="G11" s="243"/>
      <c r="H11" s="219">
        <v>2</v>
      </c>
      <c r="I11" s="198"/>
      <c r="J11" s="104">
        <f t="shared" si="1"/>
        <v>0</v>
      </c>
      <c r="K11" s="135"/>
      <c r="L11" s="135"/>
      <c r="M11" s="38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7" s="40" customFormat="1" ht="17.399999999999999" customHeight="1" x14ac:dyDescent="0.25">
      <c r="A12" s="139">
        <v>8</v>
      </c>
      <c r="B12" s="145" t="s">
        <v>17</v>
      </c>
      <c r="C12" s="142" t="s">
        <v>11</v>
      </c>
      <c r="D12" s="143"/>
      <c r="E12" s="144"/>
      <c r="F12" s="103"/>
      <c r="G12" s="324"/>
      <c r="H12" s="325">
        <v>6</v>
      </c>
      <c r="I12" s="326"/>
      <c r="J12" s="327">
        <f t="shared" si="1"/>
        <v>0</v>
      </c>
      <c r="K12" s="135"/>
      <c r="L12" s="135"/>
      <c r="M12" s="18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7" s="40" customFormat="1" ht="17.399999999999999" customHeight="1" x14ac:dyDescent="0.25">
      <c r="A13" s="139">
        <v>9</v>
      </c>
      <c r="B13" s="145" t="s">
        <v>268</v>
      </c>
      <c r="C13" s="142" t="s">
        <v>11</v>
      </c>
      <c r="D13" s="143"/>
      <c r="E13" s="144"/>
      <c r="F13" s="103"/>
      <c r="G13" s="263"/>
      <c r="H13" s="269">
        <v>15</v>
      </c>
      <c r="I13" s="328"/>
      <c r="J13" s="267">
        <f t="shared" si="1"/>
        <v>0</v>
      </c>
      <c r="K13" s="135"/>
      <c r="L13" s="135"/>
      <c r="M13" s="18"/>
    </row>
    <row r="14" spans="1:257" s="40" customFormat="1" ht="17.399999999999999" customHeight="1" x14ac:dyDescent="0.25">
      <c r="A14" s="139">
        <v>10</v>
      </c>
      <c r="B14" s="344" t="s">
        <v>292</v>
      </c>
      <c r="C14" s="142" t="s">
        <v>11</v>
      </c>
      <c r="D14" s="339"/>
      <c r="E14" s="340"/>
      <c r="F14" s="341"/>
      <c r="G14" s="263"/>
      <c r="H14" s="269">
        <v>1</v>
      </c>
      <c r="I14" s="328"/>
      <c r="J14" s="267">
        <f t="shared" si="1"/>
        <v>0</v>
      </c>
      <c r="K14" s="135"/>
      <c r="L14" s="135"/>
      <c r="M14" s="18"/>
    </row>
    <row r="15" spans="1:257" s="40" customFormat="1" ht="17.399999999999999" customHeight="1" x14ac:dyDescent="0.25">
      <c r="A15" s="139">
        <v>11</v>
      </c>
      <c r="B15" s="344" t="s">
        <v>293</v>
      </c>
      <c r="C15" s="142" t="s">
        <v>11</v>
      </c>
      <c r="D15" s="339"/>
      <c r="E15" s="340"/>
      <c r="F15" s="341"/>
      <c r="G15" s="263"/>
      <c r="H15" s="269">
        <v>1</v>
      </c>
      <c r="I15" s="328"/>
      <c r="J15" s="267">
        <f t="shared" si="1"/>
        <v>0</v>
      </c>
      <c r="K15" s="135"/>
      <c r="L15" s="135"/>
      <c r="M15" s="18"/>
    </row>
    <row r="16" spans="1:257" s="42" customFormat="1" x14ac:dyDescent="0.25">
      <c r="A16" s="139">
        <v>12</v>
      </c>
      <c r="B16" s="145" t="s">
        <v>21</v>
      </c>
      <c r="C16" s="142" t="s">
        <v>11</v>
      </c>
      <c r="D16" s="143"/>
      <c r="E16" s="144">
        <v>0.27540000000000003</v>
      </c>
      <c r="F16" s="103" t="e">
        <f t="shared" si="0"/>
        <v>#VALUE!</v>
      </c>
      <c r="G16" s="268"/>
      <c r="H16" s="269">
        <v>10</v>
      </c>
      <c r="I16" s="270"/>
      <c r="J16" s="267">
        <f t="shared" si="1"/>
        <v>0</v>
      </c>
      <c r="K16" s="135"/>
      <c r="L16" s="135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</row>
    <row r="17" spans="1:51" s="42" customFormat="1" ht="16.75" customHeight="1" x14ac:dyDescent="0.25">
      <c r="A17" s="139">
        <v>13</v>
      </c>
      <c r="B17" s="145" t="s">
        <v>26</v>
      </c>
      <c r="C17" s="142" t="s">
        <v>11</v>
      </c>
      <c r="D17" s="143"/>
      <c r="E17" s="144">
        <v>0.12393000000000001</v>
      </c>
      <c r="F17" s="103" t="e">
        <f t="shared" si="0"/>
        <v>#VALUE!</v>
      </c>
      <c r="G17" s="286"/>
      <c r="H17" s="301">
        <v>500</v>
      </c>
      <c r="I17" s="296"/>
      <c r="J17" s="289">
        <f t="shared" si="1"/>
        <v>0</v>
      </c>
      <c r="K17" s="135"/>
      <c r="L17" s="135"/>
      <c r="M17" s="38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</row>
    <row r="18" spans="1:51" s="42" customFormat="1" ht="18" customHeight="1" x14ac:dyDescent="0.25">
      <c r="A18" s="139">
        <v>14</v>
      </c>
      <c r="B18" s="145" t="s">
        <v>227</v>
      </c>
      <c r="C18" s="142" t="s">
        <v>11</v>
      </c>
      <c r="D18" s="143"/>
      <c r="E18" s="144"/>
      <c r="F18" s="103"/>
      <c r="G18" s="243"/>
      <c r="H18" s="219">
        <v>20</v>
      </c>
      <c r="I18" s="198"/>
      <c r="J18" s="104">
        <f t="shared" si="1"/>
        <v>0</v>
      </c>
      <c r="K18" s="135"/>
      <c r="L18" s="135"/>
      <c r="M18" s="38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</row>
    <row r="19" spans="1:51" s="42" customFormat="1" ht="18.649999999999999" customHeight="1" x14ac:dyDescent="0.25">
      <c r="A19" s="139">
        <v>15</v>
      </c>
      <c r="B19" s="145" t="s">
        <v>27</v>
      </c>
      <c r="C19" s="142" t="s">
        <v>28</v>
      </c>
      <c r="D19" s="143"/>
      <c r="E19" s="144"/>
      <c r="F19" s="103"/>
      <c r="G19" s="243"/>
      <c r="H19" s="219">
        <v>500</v>
      </c>
      <c r="I19" s="198"/>
      <c r="J19" s="104">
        <f t="shared" si="1"/>
        <v>0</v>
      </c>
      <c r="K19" s="135"/>
      <c r="L19" s="135"/>
      <c r="M19" s="38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51" s="42" customFormat="1" x14ac:dyDescent="0.25">
      <c r="A20" s="139">
        <v>16</v>
      </c>
      <c r="B20" s="147" t="s">
        <v>29</v>
      </c>
      <c r="C20" s="142" t="s">
        <v>11</v>
      </c>
      <c r="D20" s="143"/>
      <c r="E20" s="144">
        <v>0.55080000000000007</v>
      </c>
      <c r="F20" s="103" t="e">
        <f t="shared" si="0"/>
        <v>#VALUE!</v>
      </c>
      <c r="G20" s="244"/>
      <c r="H20" s="220">
        <v>10</v>
      </c>
      <c r="I20" s="198"/>
      <c r="J20" s="104">
        <f t="shared" si="1"/>
        <v>0</v>
      </c>
      <c r="K20" s="135"/>
      <c r="L20" s="135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</row>
    <row r="21" spans="1:51" s="43" customFormat="1" ht="18.649999999999999" customHeight="1" x14ac:dyDescent="0.3">
      <c r="A21" s="139">
        <v>17</v>
      </c>
      <c r="B21" s="145" t="s">
        <v>30</v>
      </c>
      <c r="C21" s="142" t="s">
        <v>11</v>
      </c>
      <c r="D21" s="143"/>
      <c r="E21" s="146"/>
      <c r="F21" s="211"/>
      <c r="G21" s="145"/>
      <c r="H21" s="219">
        <v>1000</v>
      </c>
      <c r="I21" s="198"/>
      <c r="J21" s="104">
        <f t="shared" si="1"/>
        <v>0</v>
      </c>
      <c r="K21" s="135"/>
      <c r="L21" s="135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</row>
    <row r="22" spans="1:51" s="43" customFormat="1" ht="22.25" customHeight="1" x14ac:dyDescent="0.3">
      <c r="A22" s="139">
        <v>18</v>
      </c>
      <c r="B22" s="145" t="s">
        <v>275</v>
      </c>
      <c r="C22" s="142" t="s">
        <v>11</v>
      </c>
      <c r="D22" s="143"/>
      <c r="E22" s="146"/>
      <c r="F22" s="211"/>
      <c r="G22" s="243"/>
      <c r="H22" s="219">
        <v>100</v>
      </c>
      <c r="I22" s="198"/>
      <c r="J22" s="104">
        <f t="shared" si="1"/>
        <v>0</v>
      </c>
      <c r="K22" s="135"/>
      <c r="L22" s="135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</row>
    <row r="23" spans="1:51" ht="28" x14ac:dyDescent="0.25">
      <c r="A23" s="347">
        <v>19</v>
      </c>
      <c r="B23" s="145" t="s">
        <v>31</v>
      </c>
      <c r="C23" s="142" t="s">
        <v>32</v>
      </c>
      <c r="D23" s="143"/>
      <c r="E23" s="144">
        <v>15.147</v>
      </c>
      <c r="F23" s="103" t="e">
        <f t="shared" si="0"/>
        <v>#VALUE!</v>
      </c>
      <c r="G23" s="243"/>
      <c r="H23" s="219">
        <v>30</v>
      </c>
      <c r="I23" s="198"/>
      <c r="J23" s="104">
        <f t="shared" si="1"/>
        <v>0</v>
      </c>
      <c r="K23" s="135"/>
      <c r="L23" s="135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</row>
    <row r="24" spans="1:51" s="47" customFormat="1" ht="28" x14ac:dyDescent="0.25">
      <c r="A24" s="347">
        <v>20</v>
      </c>
      <c r="B24" s="145" t="s">
        <v>33</v>
      </c>
      <c r="C24" s="142" t="s">
        <v>32</v>
      </c>
      <c r="D24" s="143"/>
      <c r="E24" s="144">
        <v>15.147</v>
      </c>
      <c r="F24" s="103" t="e">
        <f t="shared" si="0"/>
        <v>#VALUE!</v>
      </c>
      <c r="G24" s="243"/>
      <c r="H24" s="219">
        <v>52</v>
      </c>
      <c r="I24" s="198"/>
      <c r="J24" s="104">
        <f t="shared" si="1"/>
        <v>0</v>
      </c>
      <c r="K24" s="135"/>
      <c r="L24" s="135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45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</row>
    <row r="25" spans="1:51" ht="28" x14ac:dyDescent="0.25">
      <c r="A25" s="139">
        <v>21</v>
      </c>
      <c r="B25" s="145" t="s">
        <v>34</v>
      </c>
      <c r="C25" s="142" t="s">
        <v>35</v>
      </c>
      <c r="D25" s="143"/>
      <c r="E25" s="144">
        <v>12.393000000000001</v>
      </c>
      <c r="F25" s="103" t="e">
        <f t="shared" si="0"/>
        <v>#VALUE!</v>
      </c>
      <c r="G25" s="243"/>
      <c r="H25" s="219">
        <v>5</v>
      </c>
      <c r="I25" s="198"/>
      <c r="J25" s="104">
        <f t="shared" si="1"/>
        <v>0</v>
      </c>
      <c r="K25" s="135"/>
      <c r="L25" s="135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51" x14ac:dyDescent="0.25">
      <c r="A26" s="139">
        <v>22</v>
      </c>
      <c r="B26" s="145" t="s">
        <v>228</v>
      </c>
      <c r="C26" s="142" t="s">
        <v>32</v>
      </c>
      <c r="D26" s="143"/>
      <c r="E26" s="144"/>
      <c r="F26" s="103"/>
      <c r="G26" s="243"/>
      <c r="H26" s="219">
        <v>50</v>
      </c>
      <c r="I26" s="198"/>
      <c r="J26" s="104">
        <f t="shared" si="1"/>
        <v>0</v>
      </c>
      <c r="K26" s="135"/>
      <c r="L26" s="135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51" ht="30.65" customHeight="1" x14ac:dyDescent="0.25">
      <c r="A27" s="139">
        <v>23</v>
      </c>
      <c r="B27" s="83" t="s">
        <v>238</v>
      </c>
      <c r="C27" s="142" t="s">
        <v>11</v>
      </c>
      <c r="D27" s="143"/>
      <c r="E27" s="144">
        <v>6.4718999999999998</v>
      </c>
      <c r="F27" s="103" t="e">
        <f t="shared" si="0"/>
        <v>#VALUE!</v>
      </c>
      <c r="G27" s="245"/>
      <c r="H27" s="221">
        <v>25</v>
      </c>
      <c r="I27" s="198"/>
      <c r="J27" s="104">
        <f t="shared" si="1"/>
        <v>0</v>
      </c>
      <c r="K27" s="135"/>
      <c r="L27" s="135"/>
    </row>
    <row r="28" spans="1:51" ht="30" customHeight="1" x14ac:dyDescent="0.25">
      <c r="A28" s="139">
        <v>24</v>
      </c>
      <c r="B28" s="145" t="s">
        <v>36</v>
      </c>
      <c r="C28" s="142" t="s">
        <v>11</v>
      </c>
      <c r="D28" s="143"/>
      <c r="E28" s="144"/>
      <c r="F28" s="103"/>
      <c r="G28" s="243"/>
      <c r="H28" s="219">
        <v>35</v>
      </c>
      <c r="I28" s="198"/>
      <c r="J28" s="104">
        <f t="shared" si="1"/>
        <v>0</v>
      </c>
      <c r="K28" s="135"/>
      <c r="L28" s="135"/>
    </row>
    <row r="29" spans="1:51" s="39" customFormat="1" ht="28.75" customHeight="1" x14ac:dyDescent="0.25">
      <c r="A29" s="139">
        <v>25</v>
      </c>
      <c r="B29" s="145" t="s">
        <v>37</v>
      </c>
      <c r="C29" s="142" t="s">
        <v>11</v>
      </c>
      <c r="D29" s="143"/>
      <c r="E29" s="146"/>
      <c r="F29" s="210"/>
      <c r="G29" s="243"/>
      <c r="H29" s="219">
        <v>5</v>
      </c>
      <c r="I29" s="198"/>
      <c r="J29" s="104">
        <f t="shared" si="1"/>
        <v>0</v>
      </c>
      <c r="K29" s="135"/>
      <c r="L29" s="135"/>
    </row>
    <row r="30" spans="1:51" ht="31.75" customHeight="1" x14ac:dyDescent="0.25">
      <c r="A30" s="139">
        <v>26</v>
      </c>
      <c r="B30" s="83" t="s">
        <v>239</v>
      </c>
      <c r="C30" s="142" t="s">
        <v>11</v>
      </c>
      <c r="D30" s="143"/>
      <c r="E30" s="144"/>
      <c r="F30" s="103"/>
      <c r="G30" s="245"/>
      <c r="H30" s="221">
        <v>150</v>
      </c>
      <c r="I30" s="198"/>
      <c r="J30" s="104">
        <f t="shared" si="1"/>
        <v>0</v>
      </c>
      <c r="K30" s="135"/>
      <c r="L30" s="135"/>
    </row>
    <row r="31" spans="1:51" ht="32.4" customHeight="1" x14ac:dyDescent="0.25">
      <c r="A31" s="139">
        <v>27</v>
      </c>
      <c r="B31" s="145" t="s">
        <v>38</v>
      </c>
      <c r="C31" s="142" t="s">
        <v>11</v>
      </c>
      <c r="D31" s="143"/>
      <c r="E31" s="144">
        <v>1.4458500000000001</v>
      </c>
      <c r="F31" s="103" t="e">
        <f t="shared" si="0"/>
        <v>#VALUE!</v>
      </c>
      <c r="G31" s="243"/>
      <c r="H31" s="219">
        <v>200</v>
      </c>
      <c r="I31" s="198"/>
      <c r="J31" s="104">
        <f t="shared" si="1"/>
        <v>0</v>
      </c>
      <c r="K31" s="135"/>
      <c r="L31" s="135"/>
    </row>
    <row r="32" spans="1:51" ht="31.75" customHeight="1" x14ac:dyDescent="0.25">
      <c r="A32" s="139">
        <v>28</v>
      </c>
      <c r="B32" s="145" t="s">
        <v>39</v>
      </c>
      <c r="C32" s="142" t="s">
        <v>11</v>
      </c>
      <c r="D32" s="143"/>
      <c r="E32" s="144">
        <v>11.016</v>
      </c>
      <c r="F32" s="103" t="e">
        <f t="shared" si="0"/>
        <v>#VALUE!</v>
      </c>
      <c r="G32" s="243"/>
      <c r="H32" s="219">
        <v>700</v>
      </c>
      <c r="I32" s="198"/>
      <c r="J32" s="104">
        <f t="shared" si="1"/>
        <v>0</v>
      </c>
      <c r="K32" s="135"/>
      <c r="L32" s="135"/>
    </row>
    <row r="33" spans="1:28" ht="32.4" customHeight="1" x14ac:dyDescent="0.25">
      <c r="A33" s="139">
        <v>29</v>
      </c>
      <c r="B33" s="145" t="s">
        <v>40</v>
      </c>
      <c r="C33" s="142" t="s">
        <v>11</v>
      </c>
      <c r="D33" s="143"/>
      <c r="E33" s="144">
        <v>0.24786000000000002</v>
      </c>
      <c r="F33" s="103" t="e">
        <f t="shared" si="0"/>
        <v>#VALUE!</v>
      </c>
      <c r="G33" s="243"/>
      <c r="H33" s="219">
        <v>500</v>
      </c>
      <c r="I33" s="198"/>
      <c r="J33" s="104">
        <f t="shared" si="1"/>
        <v>0</v>
      </c>
      <c r="K33" s="135"/>
      <c r="L33" s="135"/>
    </row>
    <row r="34" spans="1:28" ht="32.4" customHeight="1" x14ac:dyDescent="0.25">
      <c r="A34" s="139">
        <v>30</v>
      </c>
      <c r="B34" s="145" t="s">
        <v>41</v>
      </c>
      <c r="C34" s="142" t="s">
        <v>11</v>
      </c>
      <c r="D34" s="143"/>
      <c r="E34" s="144">
        <v>67.417919999999995</v>
      </c>
      <c r="F34" s="103" t="e">
        <f t="shared" ref="F34:F75" si="2">+"#REF!#REF!"*E34</f>
        <v>#VALUE!</v>
      </c>
      <c r="G34" s="243"/>
      <c r="H34" s="219">
        <v>500</v>
      </c>
      <c r="I34" s="198"/>
      <c r="J34" s="104">
        <f t="shared" si="1"/>
        <v>0</v>
      </c>
      <c r="K34" s="135"/>
      <c r="L34" s="135"/>
    </row>
    <row r="35" spans="1:28" ht="33" customHeight="1" x14ac:dyDescent="0.25">
      <c r="A35" s="347">
        <v>31</v>
      </c>
      <c r="B35" s="272" t="s">
        <v>42</v>
      </c>
      <c r="C35" s="273" t="s">
        <v>11</v>
      </c>
      <c r="D35" s="274"/>
      <c r="E35" s="275">
        <v>38.555999999999997</v>
      </c>
      <c r="F35" s="276" t="e">
        <f t="shared" si="2"/>
        <v>#VALUE!</v>
      </c>
      <c r="G35" s="277"/>
      <c r="H35" s="278">
        <v>3000</v>
      </c>
      <c r="I35" s="279"/>
      <c r="J35" s="280">
        <f t="shared" si="1"/>
        <v>0</v>
      </c>
      <c r="K35" s="135"/>
      <c r="L35" s="135"/>
    </row>
    <row r="36" spans="1:28" ht="32.4" customHeight="1" x14ac:dyDescent="0.25">
      <c r="A36" s="139">
        <v>32</v>
      </c>
      <c r="B36" s="297" t="s">
        <v>266</v>
      </c>
      <c r="C36" s="264" t="s">
        <v>11</v>
      </c>
      <c r="D36" s="265"/>
      <c r="E36" s="266"/>
      <c r="F36" s="267"/>
      <c r="G36" s="297"/>
      <c r="H36" s="269">
        <v>30</v>
      </c>
      <c r="I36" s="298"/>
      <c r="J36" s="267">
        <f t="shared" si="1"/>
        <v>0</v>
      </c>
      <c r="K36" s="135"/>
      <c r="L36" s="135"/>
    </row>
    <row r="37" spans="1:28" ht="32.4" customHeight="1" x14ac:dyDescent="0.25">
      <c r="A37" s="139">
        <v>33</v>
      </c>
      <c r="B37" s="297" t="s">
        <v>281</v>
      </c>
      <c r="C37" s="264" t="s">
        <v>11</v>
      </c>
      <c r="D37" s="265"/>
      <c r="E37" s="266"/>
      <c r="F37" s="267"/>
      <c r="G37" s="297"/>
      <c r="H37" s="269">
        <v>100</v>
      </c>
      <c r="I37" s="298"/>
      <c r="J37" s="267">
        <f t="shared" si="1"/>
        <v>0</v>
      </c>
      <c r="K37" s="135"/>
      <c r="L37" s="135"/>
    </row>
    <row r="38" spans="1:28" s="39" customFormat="1" x14ac:dyDescent="0.25">
      <c r="A38" s="139">
        <v>34</v>
      </c>
      <c r="B38" s="281" t="s">
        <v>45</v>
      </c>
      <c r="C38" s="282" t="s">
        <v>11</v>
      </c>
      <c r="D38" s="283"/>
      <c r="E38" s="294">
        <v>8.4685500000000005</v>
      </c>
      <c r="F38" s="295" t="e">
        <f t="shared" si="2"/>
        <v>#VALUE!</v>
      </c>
      <c r="G38" s="286"/>
      <c r="H38" s="287">
        <v>5</v>
      </c>
      <c r="I38" s="296"/>
      <c r="J38" s="289">
        <f t="shared" si="1"/>
        <v>0</v>
      </c>
      <c r="K38" s="135"/>
      <c r="L38" s="135"/>
    </row>
    <row r="39" spans="1:28" s="39" customFormat="1" ht="18.649999999999999" customHeight="1" x14ac:dyDescent="0.25">
      <c r="A39" s="139">
        <v>35</v>
      </c>
      <c r="B39" s="145" t="s">
        <v>46</v>
      </c>
      <c r="C39" s="142" t="s">
        <v>11</v>
      </c>
      <c r="D39" s="143"/>
      <c r="E39" s="146"/>
      <c r="F39" s="210"/>
      <c r="G39" s="243"/>
      <c r="H39" s="219">
        <v>150</v>
      </c>
      <c r="I39" s="198"/>
      <c r="J39" s="104">
        <f t="shared" si="1"/>
        <v>0</v>
      </c>
      <c r="K39" s="135"/>
      <c r="L39" s="135"/>
    </row>
    <row r="40" spans="1:28" s="39" customFormat="1" ht="30.65" customHeight="1" x14ac:dyDescent="0.25">
      <c r="A40" s="139">
        <v>36</v>
      </c>
      <c r="B40" s="145" t="s">
        <v>265</v>
      </c>
      <c r="C40" s="142" t="s">
        <v>11</v>
      </c>
      <c r="D40" s="143"/>
      <c r="E40" s="146"/>
      <c r="F40" s="210"/>
      <c r="G40" s="145"/>
      <c r="H40" s="219">
        <v>30</v>
      </c>
      <c r="I40" s="249"/>
      <c r="J40" s="104">
        <f t="shared" si="1"/>
        <v>0</v>
      </c>
      <c r="K40" s="135"/>
      <c r="L40" s="135"/>
    </row>
    <row r="41" spans="1:28" s="39" customFormat="1" ht="18" customHeight="1" x14ac:dyDescent="0.25">
      <c r="A41" s="139">
        <v>37</v>
      </c>
      <c r="B41" s="182" t="s">
        <v>256</v>
      </c>
      <c r="C41" s="142" t="s">
        <v>11</v>
      </c>
      <c r="D41" s="143"/>
      <c r="E41" s="146">
        <v>0.22032000000000002</v>
      </c>
      <c r="F41" s="210" t="e">
        <f t="shared" si="2"/>
        <v>#VALUE!</v>
      </c>
      <c r="G41" s="243"/>
      <c r="H41" s="219">
        <v>200</v>
      </c>
      <c r="I41" s="198"/>
      <c r="J41" s="104">
        <f t="shared" si="1"/>
        <v>0</v>
      </c>
      <c r="K41" s="135"/>
      <c r="L41" s="135"/>
    </row>
    <row r="42" spans="1:28" s="39" customFormat="1" ht="18" customHeight="1" x14ac:dyDescent="0.25">
      <c r="A42" s="139">
        <v>38</v>
      </c>
      <c r="B42" s="145" t="s">
        <v>48</v>
      </c>
      <c r="C42" s="142" t="s">
        <v>11</v>
      </c>
      <c r="D42" s="143"/>
      <c r="E42" s="146">
        <v>0.11016000000000001</v>
      </c>
      <c r="F42" s="210" t="e">
        <f t="shared" si="2"/>
        <v>#VALUE!</v>
      </c>
      <c r="G42" s="243"/>
      <c r="H42" s="219">
        <v>300</v>
      </c>
      <c r="I42" s="198"/>
      <c r="J42" s="104">
        <f t="shared" si="1"/>
        <v>0</v>
      </c>
      <c r="K42" s="135"/>
      <c r="L42" s="135"/>
    </row>
    <row r="43" spans="1:28" s="197" customFormat="1" x14ac:dyDescent="0.25">
      <c r="A43" s="139">
        <v>39</v>
      </c>
      <c r="B43" s="191" t="s">
        <v>49</v>
      </c>
      <c r="C43" s="192" t="s">
        <v>11</v>
      </c>
      <c r="D43" s="193"/>
      <c r="E43" s="194">
        <v>5.0949</v>
      </c>
      <c r="F43" s="212" t="e">
        <f t="shared" si="2"/>
        <v>#VALUE!</v>
      </c>
      <c r="G43" s="243"/>
      <c r="H43" s="222">
        <v>50</v>
      </c>
      <c r="I43" s="229"/>
      <c r="J43" s="104">
        <f t="shared" si="1"/>
        <v>0</v>
      </c>
      <c r="K43" s="195"/>
      <c r="L43" s="195"/>
    </row>
    <row r="44" spans="1:28" s="196" customFormat="1" ht="31.5" customHeight="1" x14ac:dyDescent="0.25">
      <c r="A44" s="139">
        <v>40</v>
      </c>
      <c r="B44" s="191" t="s">
        <v>219</v>
      </c>
      <c r="C44" s="192" t="s">
        <v>11</v>
      </c>
      <c r="D44" s="193"/>
      <c r="E44" s="194"/>
      <c r="F44" s="212"/>
      <c r="G44" s="243"/>
      <c r="H44" s="222">
        <v>100</v>
      </c>
      <c r="I44" s="229"/>
      <c r="J44" s="104">
        <f t="shared" si="1"/>
        <v>0</v>
      </c>
      <c r="K44" s="195"/>
      <c r="L44" s="195"/>
    </row>
    <row r="45" spans="1:28" s="196" customFormat="1" ht="28" x14ac:dyDescent="0.25">
      <c r="A45" s="139">
        <v>41</v>
      </c>
      <c r="B45" s="191" t="s">
        <v>220</v>
      </c>
      <c r="C45" s="192" t="s">
        <v>11</v>
      </c>
      <c r="D45" s="193"/>
      <c r="E45" s="194"/>
      <c r="F45" s="212"/>
      <c r="G45" s="243"/>
      <c r="H45" s="222">
        <v>100</v>
      </c>
      <c r="I45" s="229"/>
      <c r="J45" s="104">
        <f t="shared" si="1"/>
        <v>0</v>
      </c>
      <c r="K45" s="195"/>
      <c r="L45" s="195"/>
    </row>
    <row r="46" spans="1:28" s="39" customFormat="1" ht="15" customHeight="1" x14ac:dyDescent="0.25">
      <c r="A46" s="139">
        <v>42</v>
      </c>
      <c r="B46" s="145" t="s">
        <v>50</v>
      </c>
      <c r="C46" s="142" t="s">
        <v>11</v>
      </c>
      <c r="D46" s="143"/>
      <c r="E46" s="146"/>
      <c r="F46" s="210"/>
      <c r="G46" s="243"/>
      <c r="H46" s="219">
        <v>250</v>
      </c>
      <c r="I46" s="198"/>
      <c r="J46" s="104">
        <f t="shared" si="1"/>
        <v>0</v>
      </c>
      <c r="K46" s="135"/>
      <c r="L46" s="135"/>
    </row>
    <row r="47" spans="1:28" s="39" customFormat="1" ht="17.399999999999999" customHeight="1" x14ac:dyDescent="0.25">
      <c r="A47" s="139">
        <v>43</v>
      </c>
      <c r="B47" s="145" t="s">
        <v>51</v>
      </c>
      <c r="C47" s="142" t="s">
        <v>11</v>
      </c>
      <c r="D47" s="143"/>
      <c r="E47" s="146"/>
      <c r="F47" s="210"/>
      <c r="G47" s="243"/>
      <c r="H47" s="219">
        <v>5</v>
      </c>
      <c r="I47" s="198"/>
      <c r="J47" s="104">
        <f t="shared" si="1"/>
        <v>0</v>
      </c>
      <c r="K47" s="135"/>
      <c r="L47" s="135"/>
    </row>
    <row r="48" spans="1:28" ht="35.4" customHeight="1" x14ac:dyDescent="0.25">
      <c r="A48" s="139">
        <v>44</v>
      </c>
      <c r="B48" s="83" t="s">
        <v>240</v>
      </c>
      <c r="C48" s="142" t="s">
        <v>11</v>
      </c>
      <c r="D48" s="143"/>
      <c r="E48" s="144"/>
      <c r="F48" s="103"/>
      <c r="G48" s="245"/>
      <c r="H48" s="219">
        <v>130</v>
      </c>
      <c r="I48" s="198"/>
      <c r="J48" s="104">
        <f t="shared" si="1"/>
        <v>0</v>
      </c>
      <c r="K48" s="135"/>
      <c r="L48" s="135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:35" ht="32.4" customHeight="1" x14ac:dyDescent="0.25">
      <c r="A49" s="347">
        <v>45</v>
      </c>
      <c r="B49" s="145" t="s">
        <v>52</v>
      </c>
      <c r="C49" s="142" t="s">
        <v>11</v>
      </c>
      <c r="D49" s="143"/>
      <c r="E49" s="144">
        <v>10.120950000000001</v>
      </c>
      <c r="F49" s="103" t="e">
        <f t="shared" si="2"/>
        <v>#VALUE!</v>
      </c>
      <c r="G49" s="243"/>
      <c r="H49" s="219">
        <v>130</v>
      </c>
      <c r="I49" s="198"/>
      <c r="J49" s="104">
        <f t="shared" si="1"/>
        <v>0</v>
      </c>
      <c r="K49" s="135"/>
      <c r="L49" s="135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1:35" ht="31.75" customHeight="1" x14ac:dyDescent="0.25">
      <c r="A50" s="139">
        <v>46</v>
      </c>
      <c r="B50" s="145" t="s">
        <v>53</v>
      </c>
      <c r="C50" s="142" t="s">
        <v>11</v>
      </c>
      <c r="D50" s="143"/>
      <c r="E50" s="144"/>
      <c r="F50" s="103"/>
      <c r="G50" s="243"/>
      <c r="H50" s="219">
        <v>130</v>
      </c>
      <c r="I50" s="198"/>
      <c r="J50" s="104">
        <f t="shared" si="1"/>
        <v>0</v>
      </c>
      <c r="K50" s="135"/>
      <c r="L50" s="135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1:35" ht="39" customHeight="1" x14ac:dyDescent="0.25">
      <c r="A51" s="347">
        <v>47</v>
      </c>
      <c r="B51" s="147" t="s">
        <v>296</v>
      </c>
      <c r="C51" s="142" t="s">
        <v>11</v>
      </c>
      <c r="D51" s="339"/>
      <c r="E51" s="340"/>
      <c r="F51" s="341"/>
      <c r="G51" s="342"/>
      <c r="H51" s="343">
        <v>200</v>
      </c>
      <c r="I51" s="329"/>
      <c r="J51" s="323">
        <f t="shared" si="1"/>
        <v>0</v>
      </c>
      <c r="K51" s="135"/>
      <c r="L51" s="135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35" ht="33" customHeight="1" x14ac:dyDescent="0.25">
      <c r="A52" s="139">
        <v>48</v>
      </c>
      <c r="B52" s="83" t="s">
        <v>241</v>
      </c>
      <c r="C52" s="142" t="s">
        <v>11</v>
      </c>
      <c r="D52" s="143"/>
      <c r="E52" s="144">
        <v>0.41310000000000002</v>
      </c>
      <c r="F52" s="103" t="e">
        <f t="shared" si="2"/>
        <v>#VALUE!</v>
      </c>
      <c r="G52" s="245"/>
      <c r="H52" s="221">
        <v>250</v>
      </c>
      <c r="I52" s="198"/>
      <c r="J52" s="104">
        <f t="shared" si="1"/>
        <v>0</v>
      </c>
      <c r="K52" s="135"/>
      <c r="L52" s="135"/>
      <c r="Y52" s="39"/>
      <c r="Z52" s="39"/>
      <c r="AA52" s="39"/>
      <c r="AB52" s="39"/>
    </row>
    <row r="53" spans="1:35" x14ac:dyDescent="0.25">
      <c r="A53" s="139">
        <v>49</v>
      </c>
      <c r="B53" s="145" t="s">
        <v>54</v>
      </c>
      <c r="C53" s="142" t="s">
        <v>55</v>
      </c>
      <c r="D53" s="143"/>
      <c r="E53" s="144">
        <v>11.952360000000001</v>
      </c>
      <c r="F53" s="103" t="e">
        <f t="shared" si="2"/>
        <v>#VALUE!</v>
      </c>
      <c r="G53" s="243"/>
      <c r="H53" s="219">
        <v>5</v>
      </c>
      <c r="I53" s="198"/>
      <c r="J53" s="104">
        <f t="shared" si="1"/>
        <v>0</v>
      </c>
      <c r="K53" s="135"/>
      <c r="L53" s="135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39"/>
      <c r="Z53" s="39"/>
      <c r="AA53" s="39"/>
      <c r="AB53" s="39"/>
    </row>
    <row r="54" spans="1:35" x14ac:dyDescent="0.25">
      <c r="A54" s="139">
        <v>50</v>
      </c>
      <c r="B54" s="83" t="s">
        <v>242</v>
      </c>
      <c r="C54" s="142" t="s">
        <v>56</v>
      </c>
      <c r="D54" s="143"/>
      <c r="E54" s="144">
        <v>37.8675</v>
      </c>
      <c r="F54" s="103" t="e">
        <f t="shared" si="2"/>
        <v>#VALUE!</v>
      </c>
      <c r="G54" s="245"/>
      <c r="H54" s="221">
        <v>10</v>
      </c>
      <c r="I54" s="198"/>
      <c r="J54" s="104">
        <f t="shared" si="1"/>
        <v>0</v>
      </c>
      <c r="K54" s="135"/>
      <c r="L54" s="135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38"/>
      <c r="Z54" s="38"/>
      <c r="AA54" s="38"/>
      <c r="AB54" s="38"/>
      <c r="AC54" s="18"/>
      <c r="AD54" s="18"/>
      <c r="AE54" s="18"/>
      <c r="AF54" s="18"/>
      <c r="AG54" s="18"/>
      <c r="AH54" s="18"/>
      <c r="AI54" s="18"/>
    </row>
    <row r="55" spans="1:35" x14ac:dyDescent="0.25">
      <c r="A55" s="139">
        <v>51</v>
      </c>
      <c r="B55" s="145" t="s">
        <v>57</v>
      </c>
      <c r="C55" s="142" t="s">
        <v>56</v>
      </c>
      <c r="D55" s="143"/>
      <c r="E55" s="144">
        <v>37.8675</v>
      </c>
      <c r="F55" s="103" t="e">
        <f t="shared" si="2"/>
        <v>#VALUE!</v>
      </c>
      <c r="G55" s="243"/>
      <c r="H55" s="219">
        <v>1</v>
      </c>
      <c r="I55" s="198"/>
      <c r="J55" s="104">
        <f t="shared" si="1"/>
        <v>0</v>
      </c>
      <c r="K55" s="135"/>
      <c r="L55" s="135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</row>
    <row r="56" spans="1:35" ht="28" x14ac:dyDescent="0.25">
      <c r="A56" s="139">
        <v>52</v>
      </c>
      <c r="B56" s="148" t="s">
        <v>58</v>
      </c>
      <c r="C56" s="142" t="s">
        <v>56</v>
      </c>
      <c r="D56" s="143"/>
      <c r="E56" s="144">
        <v>37.8675</v>
      </c>
      <c r="F56" s="103" t="e">
        <f t="shared" si="2"/>
        <v>#VALUE!</v>
      </c>
      <c r="G56" s="246"/>
      <c r="H56" s="223" t="s">
        <v>59</v>
      </c>
      <c r="I56" s="198"/>
      <c r="J56" s="104">
        <f t="shared" si="1"/>
        <v>0</v>
      </c>
      <c r="K56" s="135"/>
      <c r="L56" s="135"/>
    </row>
    <row r="57" spans="1:35" s="39" customFormat="1" ht="28" x14ac:dyDescent="0.25">
      <c r="A57" s="139">
        <v>53</v>
      </c>
      <c r="B57" s="148" t="s">
        <v>60</v>
      </c>
      <c r="C57" s="142" t="s">
        <v>61</v>
      </c>
      <c r="D57" s="143"/>
      <c r="E57" s="146"/>
      <c r="F57" s="210"/>
      <c r="G57" s="246"/>
      <c r="H57" s="223" t="s">
        <v>223</v>
      </c>
      <c r="I57" s="198"/>
      <c r="J57" s="104">
        <f t="shared" si="1"/>
        <v>0</v>
      </c>
      <c r="K57" s="135"/>
      <c r="L57" s="13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</row>
    <row r="58" spans="1:35" s="132" customFormat="1" x14ac:dyDescent="0.25">
      <c r="A58" s="139">
        <v>54</v>
      </c>
      <c r="B58" s="145" t="s">
        <v>177</v>
      </c>
      <c r="C58" s="142" t="s">
        <v>56</v>
      </c>
      <c r="D58" s="143"/>
      <c r="E58" s="146"/>
      <c r="F58" s="210"/>
      <c r="G58" s="243"/>
      <c r="H58" s="219">
        <v>1</v>
      </c>
      <c r="I58" s="198"/>
      <c r="J58" s="104">
        <f t="shared" si="1"/>
        <v>0</v>
      </c>
      <c r="K58" s="135"/>
      <c r="L58" s="135"/>
      <c r="M58" s="129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1"/>
    </row>
    <row r="59" spans="1:35" s="132" customFormat="1" ht="19.75" customHeight="1" x14ac:dyDescent="0.25">
      <c r="A59" s="139">
        <v>55</v>
      </c>
      <c r="B59" s="145" t="s">
        <v>221</v>
      </c>
      <c r="C59" s="142" t="s">
        <v>56</v>
      </c>
      <c r="D59" s="143"/>
      <c r="E59" s="146"/>
      <c r="F59" s="210"/>
      <c r="G59" s="243"/>
      <c r="H59" s="219">
        <v>2</v>
      </c>
      <c r="I59" s="198"/>
      <c r="J59" s="104">
        <f t="shared" si="1"/>
        <v>0</v>
      </c>
      <c r="K59" s="135"/>
      <c r="L59" s="135"/>
      <c r="M59" s="129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1"/>
    </row>
    <row r="60" spans="1:35" s="132" customFormat="1" ht="19.25" customHeight="1" x14ac:dyDescent="0.25">
      <c r="A60" s="139">
        <v>56</v>
      </c>
      <c r="B60" s="145" t="s">
        <v>269</v>
      </c>
      <c r="C60" s="142" t="s">
        <v>56</v>
      </c>
      <c r="D60" s="143"/>
      <c r="E60" s="146"/>
      <c r="F60" s="210"/>
      <c r="G60" s="145"/>
      <c r="H60" s="219">
        <v>1</v>
      </c>
      <c r="I60" s="198"/>
      <c r="J60" s="104">
        <f t="shared" si="1"/>
        <v>0</v>
      </c>
      <c r="K60" s="135"/>
      <c r="L60" s="135"/>
      <c r="M60" s="129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1"/>
    </row>
    <row r="61" spans="1:35" s="47" customFormat="1" x14ac:dyDescent="0.25">
      <c r="A61" s="139">
        <v>57</v>
      </c>
      <c r="B61" s="145" t="s">
        <v>65</v>
      </c>
      <c r="C61" s="142" t="s">
        <v>11</v>
      </c>
      <c r="D61" s="143"/>
      <c r="E61" s="144">
        <v>110.16</v>
      </c>
      <c r="F61" s="103" t="e">
        <f t="shared" si="2"/>
        <v>#VALUE!</v>
      </c>
      <c r="G61" s="243"/>
      <c r="H61" s="219">
        <v>5</v>
      </c>
      <c r="I61" s="198"/>
      <c r="J61" s="104">
        <f t="shared" si="1"/>
        <v>0</v>
      </c>
      <c r="K61" s="135"/>
      <c r="L61" s="135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49"/>
    </row>
    <row r="62" spans="1:35" s="50" customFormat="1" x14ac:dyDescent="0.25">
      <c r="A62" s="139">
        <v>58</v>
      </c>
      <c r="B62" s="145" t="s">
        <v>66</v>
      </c>
      <c r="C62" s="142" t="s">
        <v>67</v>
      </c>
      <c r="D62" s="143"/>
      <c r="E62" s="144">
        <v>14.871600000000001</v>
      </c>
      <c r="F62" s="103" t="e">
        <f t="shared" si="2"/>
        <v>#VALUE!</v>
      </c>
      <c r="G62" s="243"/>
      <c r="H62" s="219">
        <v>5</v>
      </c>
      <c r="I62" s="198"/>
      <c r="J62" s="104">
        <f t="shared" si="1"/>
        <v>0</v>
      </c>
      <c r="K62" s="135"/>
      <c r="L62" s="135"/>
    </row>
    <row r="63" spans="1:35" s="51" customFormat="1" ht="31.75" customHeight="1" x14ac:dyDescent="0.25">
      <c r="A63" s="139">
        <v>59</v>
      </c>
      <c r="B63" s="83" t="s">
        <v>249</v>
      </c>
      <c r="C63" s="142" t="s">
        <v>68</v>
      </c>
      <c r="D63" s="143"/>
      <c r="E63" s="144">
        <v>49.6</v>
      </c>
      <c r="F63" s="103" t="e">
        <f t="shared" si="2"/>
        <v>#VALUE!</v>
      </c>
      <c r="G63" s="245"/>
      <c r="H63" s="221">
        <v>30</v>
      </c>
      <c r="I63" s="198"/>
      <c r="J63" s="104">
        <f t="shared" si="1"/>
        <v>0</v>
      </c>
      <c r="K63" s="135"/>
      <c r="L63" s="135"/>
    </row>
    <row r="64" spans="1:35" s="51" customFormat="1" ht="32.4" customHeight="1" x14ac:dyDescent="0.25">
      <c r="A64" s="139">
        <v>60</v>
      </c>
      <c r="B64" s="181" t="s">
        <v>250</v>
      </c>
      <c r="C64" s="142" t="s">
        <v>68</v>
      </c>
      <c r="D64" s="143"/>
      <c r="E64" s="144">
        <v>24.8</v>
      </c>
      <c r="F64" s="103" t="e">
        <f t="shared" si="2"/>
        <v>#VALUE!</v>
      </c>
      <c r="G64" s="243"/>
      <c r="H64" s="219">
        <v>1000</v>
      </c>
      <c r="I64" s="198"/>
      <c r="J64" s="104">
        <f t="shared" si="1"/>
        <v>0</v>
      </c>
      <c r="K64" s="135"/>
      <c r="L64" s="135"/>
    </row>
    <row r="65" spans="1:26" x14ac:dyDescent="0.25">
      <c r="A65" s="139">
        <v>61</v>
      </c>
      <c r="B65" s="172" t="s">
        <v>71</v>
      </c>
      <c r="C65" s="142" t="s">
        <v>68</v>
      </c>
      <c r="D65" s="143"/>
      <c r="E65" s="144">
        <v>0.6885</v>
      </c>
      <c r="F65" s="103" t="e">
        <f t="shared" si="2"/>
        <v>#VALUE!</v>
      </c>
      <c r="G65" s="243"/>
      <c r="H65" s="219">
        <v>1</v>
      </c>
      <c r="I65" s="198"/>
      <c r="J65" s="104">
        <f t="shared" si="1"/>
        <v>0</v>
      </c>
      <c r="K65" s="135"/>
      <c r="L65" s="135"/>
    </row>
    <row r="66" spans="1:26" s="39" customFormat="1" ht="18.649999999999999" customHeight="1" x14ac:dyDescent="0.25">
      <c r="A66" s="139">
        <v>62</v>
      </c>
      <c r="B66" s="145" t="s">
        <v>72</v>
      </c>
      <c r="C66" s="142" t="s">
        <v>73</v>
      </c>
      <c r="D66" s="143"/>
      <c r="E66" s="146"/>
      <c r="F66" s="210"/>
      <c r="G66" s="243"/>
      <c r="H66" s="219">
        <v>1</v>
      </c>
      <c r="I66" s="198"/>
      <c r="J66" s="104">
        <f t="shared" si="1"/>
        <v>0</v>
      </c>
      <c r="K66" s="135"/>
      <c r="L66" s="135"/>
    </row>
    <row r="67" spans="1:26" s="48" customFormat="1" ht="18.649999999999999" customHeight="1" x14ac:dyDescent="0.25">
      <c r="A67" s="139">
        <v>63</v>
      </c>
      <c r="B67" s="181" t="s">
        <v>225</v>
      </c>
      <c r="C67" s="169" t="s">
        <v>68</v>
      </c>
      <c r="D67" s="170"/>
      <c r="E67" s="254"/>
      <c r="F67" s="255"/>
      <c r="G67" s="256"/>
      <c r="H67" s="257">
        <v>1</v>
      </c>
      <c r="I67" s="258"/>
      <c r="J67" s="259">
        <f t="shared" si="1"/>
        <v>0</v>
      </c>
      <c r="K67" s="135"/>
      <c r="L67" s="135"/>
    </row>
    <row r="68" spans="1:26" ht="16.25" customHeight="1" x14ac:dyDescent="0.25">
      <c r="A68" s="139">
        <v>64</v>
      </c>
      <c r="B68" s="263" t="s">
        <v>75</v>
      </c>
      <c r="C68" s="264" t="s">
        <v>68</v>
      </c>
      <c r="D68" s="265"/>
      <c r="E68" s="266"/>
      <c r="F68" s="267"/>
      <c r="G68" s="268"/>
      <c r="H68" s="269">
        <v>1</v>
      </c>
      <c r="I68" s="270"/>
      <c r="J68" s="267">
        <f t="shared" si="1"/>
        <v>0</v>
      </c>
      <c r="K68" s="135"/>
      <c r="L68" s="135"/>
    </row>
    <row r="69" spans="1:26" ht="32.4" customHeight="1" x14ac:dyDescent="0.25">
      <c r="A69" s="347">
        <v>65</v>
      </c>
      <c r="B69" s="263" t="s">
        <v>76</v>
      </c>
      <c r="C69" s="264" t="s">
        <v>11</v>
      </c>
      <c r="D69" s="265"/>
      <c r="E69" s="266"/>
      <c r="F69" s="267"/>
      <c r="G69" s="268"/>
      <c r="H69" s="269">
        <v>600</v>
      </c>
      <c r="I69" s="270"/>
      <c r="J69" s="267">
        <f t="shared" si="1"/>
        <v>0</v>
      </c>
      <c r="K69" s="135"/>
      <c r="L69" s="135"/>
      <c r="M69" s="38"/>
    </row>
    <row r="70" spans="1:26" ht="30.65" customHeight="1" x14ac:dyDescent="0.25">
      <c r="A70" s="347">
        <v>66</v>
      </c>
      <c r="B70" s="263" t="s">
        <v>77</v>
      </c>
      <c r="C70" s="264" t="s">
        <v>11</v>
      </c>
      <c r="D70" s="265"/>
      <c r="E70" s="266"/>
      <c r="F70" s="267"/>
      <c r="G70" s="268"/>
      <c r="H70" s="269">
        <v>600</v>
      </c>
      <c r="I70" s="270"/>
      <c r="J70" s="267">
        <f t="shared" si="1"/>
        <v>0</v>
      </c>
      <c r="K70" s="135"/>
      <c r="L70" s="135"/>
      <c r="M70" s="38"/>
    </row>
    <row r="71" spans="1:26" ht="31.75" customHeight="1" x14ac:dyDescent="0.25">
      <c r="A71" s="139">
        <v>67</v>
      </c>
      <c r="B71" s="96" t="s">
        <v>243</v>
      </c>
      <c r="C71" s="173" t="s">
        <v>11</v>
      </c>
      <c r="D71" s="174"/>
      <c r="E71" s="175">
        <v>1.1842200000000001</v>
      </c>
      <c r="F71" s="215" t="e">
        <f t="shared" si="2"/>
        <v>#VALUE!</v>
      </c>
      <c r="G71" s="242"/>
      <c r="H71" s="260">
        <v>100</v>
      </c>
      <c r="I71" s="261"/>
      <c r="J71" s="262">
        <f t="shared" si="1"/>
        <v>0</v>
      </c>
      <c r="K71" s="135"/>
      <c r="L71" s="135"/>
    </row>
    <row r="72" spans="1:26" ht="28" x14ac:dyDescent="0.25">
      <c r="A72" s="139">
        <v>68</v>
      </c>
      <c r="B72" s="145" t="s">
        <v>78</v>
      </c>
      <c r="C72" s="142" t="s">
        <v>11</v>
      </c>
      <c r="D72" s="143"/>
      <c r="E72" s="144">
        <v>4.2962400000000001</v>
      </c>
      <c r="F72" s="103" t="e">
        <f t="shared" si="2"/>
        <v>#VALUE!</v>
      </c>
      <c r="G72" s="243"/>
      <c r="H72" s="219">
        <v>40</v>
      </c>
      <c r="I72" s="198"/>
      <c r="J72" s="104">
        <f t="shared" ref="J72:J137" si="3">+H72*I72</f>
        <v>0</v>
      </c>
      <c r="K72" s="135"/>
      <c r="L72" s="135"/>
    </row>
    <row r="73" spans="1:26" x14ac:dyDescent="0.25">
      <c r="A73" s="139">
        <v>69</v>
      </c>
      <c r="B73" s="145" t="s">
        <v>79</v>
      </c>
      <c r="C73" s="142" t="s">
        <v>11</v>
      </c>
      <c r="D73" s="143"/>
      <c r="E73" s="144">
        <v>2.0655000000000001</v>
      </c>
      <c r="F73" s="103" t="e">
        <f t="shared" si="2"/>
        <v>#VALUE!</v>
      </c>
      <c r="G73" s="243"/>
      <c r="H73" s="219">
        <v>20</v>
      </c>
      <c r="I73" s="198"/>
      <c r="J73" s="104">
        <f t="shared" si="3"/>
        <v>0</v>
      </c>
      <c r="K73" s="135"/>
      <c r="L73" s="135"/>
    </row>
    <row r="74" spans="1:26" ht="21" customHeight="1" x14ac:dyDescent="0.25">
      <c r="A74" s="139">
        <v>70</v>
      </c>
      <c r="B74" s="145" t="s">
        <v>80</v>
      </c>
      <c r="C74" s="142" t="s">
        <v>11</v>
      </c>
      <c r="D74" s="143"/>
      <c r="E74" s="144">
        <v>3.4838100000000001</v>
      </c>
      <c r="F74" s="103" t="e">
        <f t="shared" si="2"/>
        <v>#VALUE!</v>
      </c>
      <c r="G74" s="243"/>
      <c r="H74" s="219">
        <v>30</v>
      </c>
      <c r="I74" s="198"/>
      <c r="J74" s="104">
        <f t="shared" si="3"/>
        <v>0</v>
      </c>
      <c r="K74" s="135"/>
      <c r="L74" s="135"/>
      <c r="M74" s="18"/>
    </row>
    <row r="75" spans="1:26" ht="18" customHeight="1" x14ac:dyDescent="0.25">
      <c r="A75" s="139">
        <v>71</v>
      </c>
      <c r="B75" s="145" t="s">
        <v>81</v>
      </c>
      <c r="C75" s="142" t="s">
        <v>11</v>
      </c>
      <c r="D75" s="143"/>
      <c r="E75" s="144">
        <v>1.5146999999999999</v>
      </c>
      <c r="F75" s="103" t="e">
        <f t="shared" si="2"/>
        <v>#VALUE!</v>
      </c>
      <c r="G75" s="243"/>
      <c r="H75" s="219">
        <v>50</v>
      </c>
      <c r="I75" s="198"/>
      <c r="J75" s="104">
        <f t="shared" si="3"/>
        <v>0</v>
      </c>
      <c r="K75" s="135"/>
      <c r="L75" s="135"/>
    </row>
    <row r="76" spans="1:26" ht="19.75" customHeight="1" x14ac:dyDescent="0.25">
      <c r="A76" s="139">
        <v>72</v>
      </c>
      <c r="B76" s="145" t="s">
        <v>82</v>
      </c>
      <c r="C76" s="142" t="s">
        <v>11</v>
      </c>
      <c r="D76" s="143"/>
      <c r="E76" s="144">
        <v>9.0193499999999993</v>
      </c>
      <c r="F76" s="103" t="e">
        <f t="shared" ref="F76:F100" si="4">+"#REF!#REF!"*E76</f>
        <v>#VALUE!</v>
      </c>
      <c r="G76" s="243"/>
      <c r="H76" s="219">
        <v>10</v>
      </c>
      <c r="I76" s="198"/>
      <c r="J76" s="104">
        <f t="shared" si="3"/>
        <v>0</v>
      </c>
      <c r="K76" s="135"/>
      <c r="L76" s="135"/>
      <c r="M76" s="18"/>
      <c r="N76" s="18"/>
      <c r="O76" s="18"/>
      <c r="P76" s="18"/>
      <c r="Q76" s="18"/>
      <c r="R76" s="18"/>
      <c r="S76" s="18"/>
      <c r="T76" s="18"/>
      <c r="V76" s="18"/>
      <c r="W76" s="18"/>
      <c r="X76" s="18"/>
      <c r="Y76" s="18"/>
      <c r="Z76" s="18"/>
    </row>
    <row r="77" spans="1:26" ht="25" x14ac:dyDescent="0.25">
      <c r="A77" s="139">
        <v>73</v>
      </c>
      <c r="B77" s="147" t="s">
        <v>83</v>
      </c>
      <c r="C77" s="142" t="s">
        <v>11</v>
      </c>
      <c r="D77" s="143"/>
      <c r="E77" s="144">
        <v>6.4856699999999998</v>
      </c>
      <c r="F77" s="103" t="e">
        <f t="shared" si="4"/>
        <v>#VALUE!</v>
      </c>
      <c r="G77" s="244"/>
      <c r="H77" s="220">
        <v>30</v>
      </c>
      <c r="I77" s="198"/>
      <c r="J77" s="104">
        <f t="shared" si="3"/>
        <v>0</v>
      </c>
      <c r="K77" s="135"/>
      <c r="L77" s="135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x14ac:dyDescent="0.25">
      <c r="A78" s="139">
        <v>74</v>
      </c>
      <c r="B78" s="145" t="s">
        <v>84</v>
      </c>
      <c r="C78" s="142" t="s">
        <v>11</v>
      </c>
      <c r="D78" s="143"/>
      <c r="E78" s="144">
        <v>7.5735000000000001</v>
      </c>
      <c r="F78" s="103" t="e">
        <f t="shared" si="4"/>
        <v>#VALUE!</v>
      </c>
      <c r="G78" s="243"/>
      <c r="H78" s="219">
        <v>40</v>
      </c>
      <c r="I78" s="198"/>
      <c r="J78" s="104">
        <f t="shared" si="3"/>
        <v>0</v>
      </c>
      <c r="K78" s="135"/>
      <c r="L78" s="135"/>
      <c r="V78" s="18"/>
      <c r="W78" s="18"/>
      <c r="X78" s="18"/>
      <c r="Y78" s="18"/>
      <c r="Z78" s="18"/>
    </row>
    <row r="79" spans="1:26" x14ac:dyDescent="0.25">
      <c r="A79" s="139">
        <v>75</v>
      </c>
      <c r="B79" s="83" t="s">
        <v>244</v>
      </c>
      <c r="C79" s="142" t="s">
        <v>11</v>
      </c>
      <c r="D79" s="143"/>
      <c r="E79" s="144">
        <v>0.27540000000000003</v>
      </c>
      <c r="F79" s="103" t="e">
        <f t="shared" si="4"/>
        <v>#VALUE!</v>
      </c>
      <c r="G79" s="245"/>
      <c r="H79" s="221">
        <v>3500</v>
      </c>
      <c r="I79" s="198"/>
      <c r="J79" s="104">
        <f t="shared" si="3"/>
        <v>0</v>
      </c>
      <c r="K79" s="135"/>
      <c r="L79" s="135"/>
    </row>
    <row r="80" spans="1:26" ht="28" x14ac:dyDescent="0.25">
      <c r="A80" s="139">
        <v>76</v>
      </c>
      <c r="B80" s="148" t="s">
        <v>85</v>
      </c>
      <c r="C80" s="142" t="s">
        <v>11</v>
      </c>
      <c r="D80" s="143"/>
      <c r="E80" s="144">
        <v>9.6390000000000003E-2</v>
      </c>
      <c r="F80" s="103" t="e">
        <f t="shared" si="4"/>
        <v>#VALUE!</v>
      </c>
      <c r="G80" s="148"/>
      <c r="H80" s="223" t="s">
        <v>280</v>
      </c>
      <c r="I80" s="198"/>
      <c r="J80" s="104">
        <f t="shared" si="3"/>
        <v>0</v>
      </c>
      <c r="K80" s="135"/>
      <c r="L80" s="135"/>
    </row>
    <row r="81" spans="1:38" ht="28" x14ac:dyDescent="0.25">
      <c r="A81" s="139">
        <v>77</v>
      </c>
      <c r="B81" s="148" t="s">
        <v>86</v>
      </c>
      <c r="C81" s="142" t="s">
        <v>11</v>
      </c>
      <c r="D81" s="143"/>
      <c r="E81" s="144">
        <v>0.11016000000000001</v>
      </c>
      <c r="F81" s="103" t="e">
        <f t="shared" si="4"/>
        <v>#VALUE!</v>
      </c>
      <c r="G81" s="246"/>
      <c r="H81" s="223" t="s">
        <v>276</v>
      </c>
      <c r="I81" s="198"/>
      <c r="J81" s="104">
        <f t="shared" si="3"/>
        <v>0</v>
      </c>
      <c r="K81" s="135"/>
      <c r="L81" s="135"/>
    </row>
    <row r="82" spans="1:38" ht="14.5" thickBot="1" x14ac:dyDescent="0.3">
      <c r="A82" s="139">
        <v>78</v>
      </c>
      <c r="B82" s="148" t="s">
        <v>87</v>
      </c>
      <c r="C82" s="142" t="s">
        <v>11</v>
      </c>
      <c r="D82" s="143"/>
      <c r="E82" s="144">
        <v>0.13081499999999999</v>
      </c>
      <c r="F82" s="103" t="e">
        <f t="shared" si="4"/>
        <v>#VALUE!</v>
      </c>
      <c r="G82" s="246"/>
      <c r="H82" s="223" t="s">
        <v>229</v>
      </c>
      <c r="I82" s="198"/>
      <c r="J82" s="104">
        <f t="shared" si="3"/>
        <v>0</v>
      </c>
      <c r="K82" s="135"/>
      <c r="L82" s="135"/>
    </row>
    <row r="83" spans="1:38" ht="28.5" thickBot="1" x14ac:dyDescent="0.3">
      <c r="A83" s="139">
        <v>79</v>
      </c>
      <c r="B83" s="145" t="s">
        <v>88</v>
      </c>
      <c r="C83" s="142" t="s">
        <v>11</v>
      </c>
      <c r="D83" s="143"/>
      <c r="E83" s="144">
        <v>1.6524000000000001</v>
      </c>
      <c r="F83" s="103" t="e">
        <f t="shared" si="4"/>
        <v>#VALUE!</v>
      </c>
      <c r="G83" s="243"/>
      <c r="H83" s="219">
        <v>150</v>
      </c>
      <c r="I83" s="198"/>
      <c r="J83" s="104">
        <f t="shared" si="3"/>
        <v>0</v>
      </c>
      <c r="K83" s="135"/>
      <c r="L83" s="135"/>
      <c r="AA83" s="52"/>
      <c r="AB83" s="52"/>
    </row>
    <row r="84" spans="1:38" ht="30.65" customHeight="1" x14ac:dyDescent="0.25">
      <c r="A84" s="139">
        <v>80</v>
      </c>
      <c r="B84" s="145" t="s">
        <v>89</v>
      </c>
      <c r="C84" s="142" t="s">
        <v>11</v>
      </c>
      <c r="D84" s="143"/>
      <c r="E84" s="144"/>
      <c r="F84" s="103"/>
      <c r="G84" s="243"/>
      <c r="H84" s="219">
        <v>100</v>
      </c>
      <c r="I84" s="198"/>
      <c r="J84" s="104">
        <f t="shared" si="3"/>
        <v>0</v>
      </c>
      <c r="K84" s="135"/>
      <c r="L84" s="135"/>
      <c r="AA84" s="18"/>
      <c r="AB84" s="18"/>
    </row>
    <row r="85" spans="1:38" s="53" customFormat="1" ht="31.25" customHeight="1" x14ac:dyDescent="0.25">
      <c r="A85" s="139">
        <v>81</v>
      </c>
      <c r="B85" s="145" t="s">
        <v>90</v>
      </c>
      <c r="C85" s="142" t="s">
        <v>11</v>
      </c>
      <c r="D85" s="143"/>
      <c r="E85" s="144"/>
      <c r="F85" s="103"/>
      <c r="G85" s="243"/>
      <c r="H85" s="219">
        <v>100</v>
      </c>
      <c r="I85" s="198"/>
      <c r="J85" s="104">
        <f t="shared" si="3"/>
        <v>0</v>
      </c>
      <c r="K85" s="135"/>
      <c r="L85" s="135"/>
      <c r="M85"/>
      <c r="AA85" s="54"/>
      <c r="AB85" s="54"/>
    </row>
    <row r="86" spans="1:38" ht="28" x14ac:dyDescent="0.25">
      <c r="A86" s="139">
        <v>82</v>
      </c>
      <c r="B86" s="145" t="s">
        <v>279</v>
      </c>
      <c r="C86" s="142" t="s">
        <v>11</v>
      </c>
      <c r="D86" s="143"/>
      <c r="E86" s="144">
        <v>15.03684</v>
      </c>
      <c r="F86" s="103" t="e">
        <f t="shared" si="4"/>
        <v>#VALUE!</v>
      </c>
      <c r="G86" s="145"/>
      <c r="H86" s="219">
        <v>100</v>
      </c>
      <c r="I86" s="198"/>
      <c r="J86" s="104">
        <f t="shared" si="3"/>
        <v>0</v>
      </c>
      <c r="K86" s="135"/>
      <c r="L86" s="135"/>
    </row>
    <row r="87" spans="1:38" s="56" customFormat="1" ht="19.75" customHeight="1" x14ac:dyDescent="0.25">
      <c r="A87" s="139">
        <v>83</v>
      </c>
      <c r="B87" s="145" t="s">
        <v>95</v>
      </c>
      <c r="C87" s="142" t="s">
        <v>11</v>
      </c>
      <c r="D87" s="143"/>
      <c r="E87" s="144"/>
      <c r="F87" s="103"/>
      <c r="G87" s="145"/>
      <c r="H87" s="219">
        <v>300</v>
      </c>
      <c r="I87" s="198"/>
      <c r="J87" s="104">
        <f t="shared" si="3"/>
        <v>0</v>
      </c>
      <c r="K87" s="135"/>
      <c r="L87" s="135"/>
      <c r="M87" s="18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5"/>
    </row>
    <row r="88" spans="1:38" ht="28" x14ac:dyDescent="0.25">
      <c r="A88" s="139">
        <v>84</v>
      </c>
      <c r="B88" s="83" t="s">
        <v>245</v>
      </c>
      <c r="C88" s="142" t="s">
        <v>11</v>
      </c>
      <c r="D88" s="143"/>
      <c r="E88" s="144">
        <v>12.76479</v>
      </c>
      <c r="F88" s="103" t="e">
        <f t="shared" si="4"/>
        <v>#VALUE!</v>
      </c>
      <c r="G88" s="245"/>
      <c r="H88" s="221">
        <v>30</v>
      </c>
      <c r="I88" s="198"/>
      <c r="J88" s="104">
        <f t="shared" si="3"/>
        <v>0</v>
      </c>
      <c r="K88" s="135"/>
      <c r="L88" s="135"/>
      <c r="M88" s="39"/>
    </row>
    <row r="89" spans="1:38" x14ac:dyDescent="0.25">
      <c r="A89" s="139">
        <v>85</v>
      </c>
      <c r="B89" s="145" t="s">
        <v>286</v>
      </c>
      <c r="C89" s="142" t="s">
        <v>11</v>
      </c>
      <c r="D89" s="143"/>
      <c r="E89" s="144">
        <v>4.3926300000000005</v>
      </c>
      <c r="F89" s="103" t="e">
        <f t="shared" si="4"/>
        <v>#VALUE!</v>
      </c>
      <c r="G89" s="243"/>
      <c r="H89" s="219">
        <v>150</v>
      </c>
      <c r="I89" s="198"/>
      <c r="J89" s="104">
        <f t="shared" si="3"/>
        <v>0</v>
      </c>
      <c r="K89" s="135"/>
      <c r="L89" s="135"/>
    </row>
    <row r="90" spans="1:38" ht="28" x14ac:dyDescent="0.25">
      <c r="A90" s="139">
        <v>86</v>
      </c>
      <c r="B90" s="145" t="s">
        <v>257</v>
      </c>
      <c r="C90" s="142" t="s">
        <v>11</v>
      </c>
      <c r="D90" s="143"/>
      <c r="E90" s="144">
        <v>2.6162999999999998</v>
      </c>
      <c r="F90" s="103" t="e">
        <f t="shared" si="4"/>
        <v>#VALUE!</v>
      </c>
      <c r="G90" s="243"/>
      <c r="H90" s="219">
        <v>300</v>
      </c>
      <c r="I90" s="198"/>
      <c r="J90" s="104">
        <f t="shared" si="3"/>
        <v>0</v>
      </c>
      <c r="K90" s="135"/>
      <c r="L90" s="135"/>
      <c r="O90" s="39"/>
      <c r="P90" s="39"/>
      <c r="Q90" s="39"/>
      <c r="R90" s="39"/>
      <c r="S90" s="39"/>
      <c r="T90" s="39"/>
      <c r="U90" s="39"/>
      <c r="V90" s="39"/>
      <c r="W90" s="39"/>
      <c r="X90" s="39"/>
    </row>
    <row r="91" spans="1:38" ht="56" x14ac:dyDescent="0.25">
      <c r="A91" s="347">
        <v>87</v>
      </c>
      <c r="B91" s="145" t="s">
        <v>254</v>
      </c>
      <c r="C91" s="142" t="s">
        <v>11</v>
      </c>
      <c r="D91" s="143"/>
      <c r="E91" s="144">
        <v>13.77</v>
      </c>
      <c r="F91" s="103" t="e">
        <f t="shared" si="4"/>
        <v>#VALUE!</v>
      </c>
      <c r="G91" s="243"/>
      <c r="H91" s="219">
        <v>50</v>
      </c>
      <c r="I91" s="198"/>
      <c r="J91" s="104">
        <f t="shared" si="3"/>
        <v>0</v>
      </c>
      <c r="K91" s="135"/>
      <c r="L91" s="135"/>
    </row>
    <row r="92" spans="1:38" ht="45.65" customHeight="1" x14ac:dyDescent="0.25">
      <c r="A92" s="139">
        <v>88</v>
      </c>
      <c r="B92" s="83" t="s">
        <v>251</v>
      </c>
      <c r="C92" s="142" t="s">
        <v>11</v>
      </c>
      <c r="D92" s="143"/>
      <c r="E92" s="144">
        <v>6.9813900000000002</v>
      </c>
      <c r="F92" s="103" t="e">
        <f t="shared" si="4"/>
        <v>#VALUE!</v>
      </c>
      <c r="G92" s="245"/>
      <c r="H92" s="219">
        <v>130</v>
      </c>
      <c r="I92" s="198"/>
      <c r="J92" s="104">
        <f t="shared" si="3"/>
        <v>0</v>
      </c>
      <c r="K92" s="135"/>
      <c r="L92" s="135"/>
    </row>
    <row r="93" spans="1:38" s="42" customFormat="1" ht="32.4" customHeight="1" x14ac:dyDescent="0.25">
      <c r="A93" s="139">
        <v>89</v>
      </c>
      <c r="B93" s="145" t="s">
        <v>252</v>
      </c>
      <c r="C93" s="142" t="s">
        <v>11</v>
      </c>
      <c r="D93" s="143"/>
      <c r="E93" s="144">
        <v>7.6974299999999998</v>
      </c>
      <c r="F93" s="103" t="e">
        <f t="shared" si="4"/>
        <v>#VALUE!</v>
      </c>
      <c r="G93" s="243"/>
      <c r="H93" s="219">
        <v>250</v>
      </c>
      <c r="I93" s="198"/>
      <c r="J93" s="104">
        <f t="shared" si="3"/>
        <v>0</v>
      </c>
      <c r="K93" s="135"/>
      <c r="L93" s="135"/>
    </row>
    <row r="94" spans="1:38" ht="33" customHeight="1" x14ac:dyDescent="0.25">
      <c r="A94" s="139">
        <v>90</v>
      </c>
      <c r="B94" s="145" t="s">
        <v>253</v>
      </c>
      <c r="C94" s="142" t="s">
        <v>11</v>
      </c>
      <c r="D94" s="143"/>
      <c r="E94" s="144">
        <v>0.86751000000000011</v>
      </c>
      <c r="F94" s="103" t="e">
        <f t="shared" si="4"/>
        <v>#VALUE!</v>
      </c>
      <c r="G94" s="243"/>
      <c r="H94" s="219">
        <v>100</v>
      </c>
      <c r="I94" s="198"/>
      <c r="J94" s="104">
        <f t="shared" si="3"/>
        <v>0</v>
      </c>
      <c r="K94" s="135"/>
      <c r="L94" s="135"/>
      <c r="Y94" s="39"/>
      <c r="Z94" s="39"/>
    </row>
    <row r="95" spans="1:38" ht="42" x14ac:dyDescent="0.25">
      <c r="A95" s="347">
        <v>91</v>
      </c>
      <c r="B95" s="145" t="s">
        <v>295</v>
      </c>
      <c r="C95" s="142" t="s">
        <v>11</v>
      </c>
      <c r="D95" s="143"/>
      <c r="E95" s="144">
        <v>2.2031999999999998</v>
      </c>
      <c r="F95" s="103" t="e">
        <f t="shared" si="4"/>
        <v>#VALUE!</v>
      </c>
      <c r="G95" s="243"/>
      <c r="H95" s="219">
        <v>600</v>
      </c>
      <c r="I95" s="198"/>
      <c r="J95" s="104">
        <f t="shared" si="3"/>
        <v>0</v>
      </c>
      <c r="K95" s="135"/>
      <c r="L95" s="135"/>
    </row>
    <row r="96" spans="1:38" ht="28" x14ac:dyDescent="0.25">
      <c r="A96" s="139">
        <v>92</v>
      </c>
      <c r="B96" s="145" t="s">
        <v>246</v>
      </c>
      <c r="C96" s="142" t="s">
        <v>11</v>
      </c>
      <c r="D96" s="143"/>
      <c r="E96" s="144"/>
      <c r="F96" s="103"/>
      <c r="G96" s="243"/>
      <c r="H96" s="219">
        <v>10</v>
      </c>
      <c r="I96" s="198"/>
      <c r="J96" s="104">
        <f t="shared" si="3"/>
        <v>0</v>
      </c>
      <c r="K96" s="135"/>
      <c r="L96" s="135"/>
    </row>
    <row r="97" spans="1:29" ht="19.25" customHeight="1" x14ac:dyDescent="0.25">
      <c r="A97" s="139">
        <v>93</v>
      </c>
      <c r="B97" s="304" t="s">
        <v>102</v>
      </c>
      <c r="C97" s="305" t="s">
        <v>11</v>
      </c>
      <c r="D97" s="306"/>
      <c r="E97" s="307">
        <v>11.55303</v>
      </c>
      <c r="F97" s="308" t="e">
        <f t="shared" si="4"/>
        <v>#VALUE!</v>
      </c>
      <c r="G97" s="304"/>
      <c r="H97" s="278">
        <v>50</v>
      </c>
      <c r="I97" s="309"/>
      <c r="J97" s="310">
        <f t="shared" si="3"/>
        <v>0</v>
      </c>
      <c r="K97" s="135"/>
      <c r="L97" s="135"/>
      <c r="M97" s="57"/>
    </row>
    <row r="98" spans="1:29" ht="19.25" customHeight="1" x14ac:dyDescent="0.25">
      <c r="A98" s="139">
        <v>94</v>
      </c>
      <c r="B98" s="263" t="s">
        <v>282</v>
      </c>
      <c r="C98" s="264" t="s">
        <v>44</v>
      </c>
      <c r="D98" s="265"/>
      <c r="E98" s="266"/>
      <c r="F98" s="267"/>
      <c r="G98" s="263"/>
      <c r="H98" s="269">
        <v>2</v>
      </c>
      <c r="I98" s="270"/>
      <c r="J98" s="267">
        <f t="shared" si="3"/>
        <v>0</v>
      </c>
      <c r="K98" s="135"/>
      <c r="L98" s="135"/>
      <c r="M98" s="57"/>
    </row>
    <row r="99" spans="1:29" x14ac:dyDescent="0.25">
      <c r="A99" s="139">
        <v>95</v>
      </c>
      <c r="B99" s="172" t="s">
        <v>103</v>
      </c>
      <c r="C99" s="173" t="s">
        <v>11</v>
      </c>
      <c r="D99" s="174"/>
      <c r="E99" s="175">
        <v>1.22553</v>
      </c>
      <c r="F99" s="299" t="e">
        <f t="shared" si="4"/>
        <v>#VALUE!</v>
      </c>
      <c r="G99" s="300"/>
      <c r="H99" s="301">
        <v>50</v>
      </c>
      <c r="I99" s="302"/>
      <c r="J99" s="303">
        <f t="shared" si="3"/>
        <v>0</v>
      </c>
      <c r="K99" s="135"/>
      <c r="L99" s="135"/>
    </row>
    <row r="100" spans="1:29" ht="19.75" customHeight="1" x14ac:dyDescent="0.25">
      <c r="A100" s="139">
        <v>96</v>
      </c>
      <c r="B100" s="145" t="s">
        <v>104</v>
      </c>
      <c r="C100" s="142" t="s">
        <v>11</v>
      </c>
      <c r="D100" s="143"/>
      <c r="E100" s="144">
        <v>5.8935599999999999</v>
      </c>
      <c r="F100" s="103" t="e">
        <f t="shared" si="4"/>
        <v>#VALUE!</v>
      </c>
      <c r="G100" s="243"/>
      <c r="H100" s="219">
        <v>10</v>
      </c>
      <c r="I100" s="198"/>
      <c r="J100" s="104">
        <f t="shared" si="3"/>
        <v>0</v>
      </c>
      <c r="K100" s="135"/>
      <c r="L100" s="135"/>
      <c r="AA100" s="39"/>
      <c r="AB100" s="39"/>
    </row>
    <row r="101" spans="1:29" s="39" customFormat="1" ht="18.649999999999999" customHeight="1" x14ac:dyDescent="0.25">
      <c r="A101" s="139">
        <v>97</v>
      </c>
      <c r="B101" s="145" t="s">
        <v>105</v>
      </c>
      <c r="C101" s="142" t="s">
        <v>11</v>
      </c>
      <c r="D101" s="143"/>
      <c r="E101" s="146"/>
      <c r="F101" s="210"/>
      <c r="G101" s="243"/>
      <c r="H101" s="219">
        <v>10</v>
      </c>
      <c r="I101" s="198"/>
      <c r="J101" s="104">
        <f t="shared" si="3"/>
        <v>0</v>
      </c>
      <c r="K101" s="135"/>
      <c r="L101" s="135"/>
    </row>
    <row r="102" spans="1:29" s="39" customFormat="1" x14ac:dyDescent="0.25">
      <c r="A102" s="139">
        <v>98</v>
      </c>
      <c r="B102" s="145" t="s">
        <v>106</v>
      </c>
      <c r="C102" s="142" t="s">
        <v>11</v>
      </c>
      <c r="D102" s="143"/>
      <c r="E102" s="146">
        <v>1.5146999999999999</v>
      </c>
      <c r="F102" s="210" t="e">
        <f t="shared" ref="F102:F142" si="5">+"#REF!#REF!"*E102</f>
        <v>#VALUE!</v>
      </c>
      <c r="G102" s="243"/>
      <c r="H102" s="219">
        <v>50</v>
      </c>
      <c r="I102" s="198"/>
      <c r="J102" s="104">
        <f t="shared" si="3"/>
        <v>0</v>
      </c>
      <c r="K102" s="135"/>
      <c r="L102" s="135"/>
    </row>
    <row r="103" spans="1:29" s="39" customFormat="1" ht="20.399999999999999" customHeight="1" x14ac:dyDescent="0.25">
      <c r="A103" s="139">
        <v>99</v>
      </c>
      <c r="B103" s="145" t="s">
        <v>107</v>
      </c>
      <c r="C103" s="142" t="s">
        <v>11</v>
      </c>
      <c r="D103" s="143"/>
      <c r="E103" s="146">
        <v>3.7179000000000002</v>
      </c>
      <c r="F103" s="210" t="e">
        <f t="shared" si="5"/>
        <v>#VALUE!</v>
      </c>
      <c r="G103" s="243"/>
      <c r="H103" s="219">
        <v>100</v>
      </c>
      <c r="I103" s="198"/>
      <c r="J103" s="104">
        <f t="shared" si="3"/>
        <v>0</v>
      </c>
      <c r="K103" s="135"/>
      <c r="L103" s="135"/>
    </row>
    <row r="104" spans="1:29" s="39" customFormat="1" ht="20.399999999999999" customHeight="1" x14ac:dyDescent="0.25">
      <c r="A104" s="139">
        <v>100</v>
      </c>
      <c r="B104" s="145" t="s">
        <v>222</v>
      </c>
      <c r="C104" s="142" t="s">
        <v>11</v>
      </c>
      <c r="D104" s="143"/>
      <c r="E104" s="146">
        <v>6.92631</v>
      </c>
      <c r="F104" s="210" t="e">
        <f t="shared" si="5"/>
        <v>#VALUE!</v>
      </c>
      <c r="G104" s="243"/>
      <c r="H104" s="219">
        <v>50</v>
      </c>
      <c r="I104" s="198"/>
      <c r="J104" s="104">
        <f t="shared" si="3"/>
        <v>0</v>
      </c>
      <c r="K104" s="135"/>
      <c r="L104" s="135"/>
    </row>
    <row r="105" spans="1:29" s="39" customFormat="1" ht="28.25" customHeight="1" x14ac:dyDescent="0.25">
      <c r="A105" s="139">
        <v>101</v>
      </c>
      <c r="B105" s="145" t="s">
        <v>262</v>
      </c>
      <c r="C105" s="311" t="s">
        <v>11</v>
      </c>
      <c r="D105" s="312"/>
      <c r="E105" s="313"/>
      <c r="F105" s="255"/>
      <c r="G105" s="314"/>
      <c r="H105" s="315">
        <v>20</v>
      </c>
      <c r="I105" s="250"/>
      <c r="J105" s="104">
        <f t="shared" si="3"/>
        <v>0</v>
      </c>
      <c r="K105" s="135"/>
      <c r="L105" s="135"/>
    </row>
    <row r="106" spans="1:29" s="39" customFormat="1" ht="28" x14ac:dyDescent="0.3">
      <c r="A106" s="139">
        <v>102</v>
      </c>
      <c r="B106" s="199" t="s">
        <v>267</v>
      </c>
      <c r="C106" s="264" t="s">
        <v>11</v>
      </c>
      <c r="D106" s="265"/>
      <c r="E106" s="320"/>
      <c r="F106" s="270"/>
      <c r="G106" s="290"/>
      <c r="H106" s="269">
        <v>25</v>
      </c>
      <c r="I106" s="250"/>
      <c r="J106" s="104">
        <f t="shared" si="3"/>
        <v>0</v>
      </c>
      <c r="K106" s="135"/>
      <c r="L106" s="135"/>
    </row>
    <row r="107" spans="1:29" s="39" customFormat="1" x14ac:dyDescent="0.25">
      <c r="A107" s="139">
        <v>103</v>
      </c>
      <c r="B107" s="145" t="s">
        <v>109</v>
      </c>
      <c r="C107" s="316" t="s">
        <v>11</v>
      </c>
      <c r="D107" s="317"/>
      <c r="E107" s="318">
        <v>0.55080000000000007</v>
      </c>
      <c r="F107" s="319" t="e">
        <f t="shared" si="5"/>
        <v>#VALUE!</v>
      </c>
      <c r="G107" s="300"/>
      <c r="H107" s="301">
        <v>100</v>
      </c>
      <c r="I107" s="198"/>
      <c r="J107" s="104">
        <f t="shared" si="3"/>
        <v>0</v>
      </c>
      <c r="K107" s="135"/>
      <c r="L107" s="135"/>
    </row>
    <row r="108" spans="1:29" s="39" customFormat="1" ht="19.75" customHeight="1" x14ac:dyDescent="0.25">
      <c r="A108" s="139">
        <v>104</v>
      </c>
      <c r="B108" s="145" t="s">
        <v>110</v>
      </c>
      <c r="C108" s="142" t="s">
        <v>11</v>
      </c>
      <c r="D108" s="143"/>
      <c r="E108" s="146">
        <v>12.02121</v>
      </c>
      <c r="F108" s="210" t="e">
        <f t="shared" si="5"/>
        <v>#VALUE!</v>
      </c>
      <c r="G108" s="243"/>
      <c r="H108" s="219">
        <v>10</v>
      </c>
      <c r="I108" s="198"/>
      <c r="J108" s="104">
        <f t="shared" si="3"/>
        <v>0</v>
      </c>
      <c r="K108" s="135"/>
      <c r="L108" s="135"/>
    </row>
    <row r="109" spans="1:29" s="39" customFormat="1" ht="22.25" customHeight="1" x14ac:dyDescent="0.25">
      <c r="A109" s="139">
        <v>105</v>
      </c>
      <c r="B109" s="145" t="s">
        <v>111</v>
      </c>
      <c r="C109" s="142" t="s">
        <v>11</v>
      </c>
      <c r="D109" s="143"/>
      <c r="E109" s="146">
        <v>3.37365</v>
      </c>
      <c r="F109" s="210" t="e">
        <f t="shared" si="5"/>
        <v>#VALUE!</v>
      </c>
      <c r="G109" s="243"/>
      <c r="H109" s="219">
        <v>10</v>
      </c>
      <c r="I109" s="198"/>
      <c r="J109" s="104">
        <f t="shared" si="3"/>
        <v>0</v>
      </c>
      <c r="K109" s="135"/>
      <c r="L109" s="135"/>
    </row>
    <row r="110" spans="1:29" s="197" customFormat="1" x14ac:dyDescent="0.25">
      <c r="A110" s="139">
        <v>106</v>
      </c>
      <c r="B110" s="191" t="s">
        <v>112</v>
      </c>
      <c r="C110" s="192" t="s">
        <v>11</v>
      </c>
      <c r="D110" s="193"/>
      <c r="E110" s="194"/>
      <c r="F110" s="212"/>
      <c r="G110" s="243"/>
      <c r="H110" s="222">
        <v>15</v>
      </c>
      <c r="I110" s="229"/>
      <c r="J110" s="104">
        <f t="shared" si="3"/>
        <v>0</v>
      </c>
      <c r="K110" s="195"/>
      <c r="L110" s="195"/>
    </row>
    <row r="111" spans="1:29" s="39" customFormat="1" ht="15" customHeight="1" x14ac:dyDescent="0.25">
      <c r="A111" s="139">
        <v>107</v>
      </c>
      <c r="B111" s="145" t="s">
        <v>113</v>
      </c>
      <c r="C111" s="149" t="s">
        <v>114</v>
      </c>
      <c r="D111" s="143"/>
      <c r="E111" s="146">
        <v>0.89505000000000012</v>
      </c>
      <c r="F111" s="210" t="e">
        <f t="shared" si="5"/>
        <v>#VALUE!</v>
      </c>
      <c r="G111" s="243"/>
      <c r="H111" s="219">
        <v>110</v>
      </c>
      <c r="I111" s="198"/>
      <c r="J111" s="104">
        <f t="shared" si="3"/>
        <v>0</v>
      </c>
      <c r="K111" s="135"/>
      <c r="L111" s="135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</row>
    <row r="112" spans="1:29" s="39" customFormat="1" ht="15.5" customHeight="1" x14ac:dyDescent="0.25">
      <c r="A112" s="139">
        <v>108</v>
      </c>
      <c r="B112" s="145" t="s">
        <v>115</v>
      </c>
      <c r="C112" s="149" t="s">
        <v>114</v>
      </c>
      <c r="D112" s="143"/>
      <c r="E112" s="146"/>
      <c r="F112" s="210"/>
      <c r="G112" s="243"/>
      <c r="H112" s="219">
        <v>100</v>
      </c>
      <c r="I112" s="198"/>
      <c r="J112" s="104">
        <f t="shared" si="3"/>
        <v>0</v>
      </c>
      <c r="K112" s="135"/>
      <c r="L112" s="135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</row>
    <row r="113" spans="1:60" s="47" customFormat="1" ht="17.5" customHeight="1" x14ac:dyDescent="0.25">
      <c r="A113" s="139">
        <v>109</v>
      </c>
      <c r="B113" s="145" t="s">
        <v>116</v>
      </c>
      <c r="C113" s="142" t="s">
        <v>117</v>
      </c>
      <c r="D113" s="143"/>
      <c r="E113" s="144">
        <v>0.82620000000000005</v>
      </c>
      <c r="F113" s="103" t="e">
        <f t="shared" si="5"/>
        <v>#VALUE!</v>
      </c>
      <c r="G113" s="243"/>
      <c r="H113" s="219">
        <v>100</v>
      </c>
      <c r="I113" s="198"/>
      <c r="J113" s="104">
        <f t="shared" si="3"/>
        <v>0</v>
      </c>
      <c r="K113" s="135"/>
      <c r="L113" s="135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49"/>
    </row>
    <row r="114" spans="1:60" s="47" customFormat="1" ht="19.25" customHeight="1" x14ac:dyDescent="0.25">
      <c r="A114" s="139">
        <v>110</v>
      </c>
      <c r="B114" s="145" t="s">
        <v>273</v>
      </c>
      <c r="C114" s="142" t="s">
        <v>117</v>
      </c>
      <c r="D114" s="143"/>
      <c r="E114" s="144"/>
      <c r="F114" s="103"/>
      <c r="G114" s="145"/>
      <c r="H114" s="219">
        <v>50</v>
      </c>
      <c r="I114" s="250"/>
      <c r="J114" s="104">
        <f t="shared" si="3"/>
        <v>0</v>
      </c>
      <c r="K114" s="135"/>
      <c r="L114" s="135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49"/>
    </row>
    <row r="115" spans="1:60" s="186" customFormat="1" ht="19.25" customHeight="1" x14ac:dyDescent="0.25">
      <c r="A115" s="139">
        <v>111</v>
      </c>
      <c r="B115" s="145" t="s">
        <v>263</v>
      </c>
      <c r="C115" s="142" t="s">
        <v>56</v>
      </c>
      <c r="D115" s="143"/>
      <c r="E115" s="144"/>
      <c r="F115" s="103"/>
      <c r="G115" s="145"/>
      <c r="H115" s="219">
        <v>20</v>
      </c>
      <c r="I115" s="250"/>
      <c r="J115" s="104">
        <f t="shared" si="3"/>
        <v>0</v>
      </c>
      <c r="K115" s="183"/>
      <c r="L115" s="183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5"/>
    </row>
    <row r="116" spans="1:60" s="186" customFormat="1" ht="18.649999999999999" customHeight="1" x14ac:dyDescent="0.25">
      <c r="A116" s="139">
        <v>112</v>
      </c>
      <c r="B116" s="145" t="s">
        <v>264</v>
      </c>
      <c r="C116" s="142" t="s">
        <v>56</v>
      </c>
      <c r="D116" s="143"/>
      <c r="E116" s="144"/>
      <c r="F116" s="103"/>
      <c r="G116" s="145"/>
      <c r="H116" s="219">
        <v>20</v>
      </c>
      <c r="I116" s="250"/>
      <c r="J116" s="104">
        <f t="shared" si="3"/>
        <v>0</v>
      </c>
      <c r="K116" s="183"/>
      <c r="L116" s="183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5"/>
    </row>
    <row r="117" spans="1:60" s="47" customFormat="1" ht="18.649999999999999" customHeight="1" x14ac:dyDescent="0.25">
      <c r="A117" s="139">
        <v>113</v>
      </c>
      <c r="B117" s="148" t="s">
        <v>118</v>
      </c>
      <c r="C117" s="142" t="s">
        <v>11</v>
      </c>
      <c r="D117" s="143"/>
      <c r="E117" s="144">
        <v>39.712679999999999</v>
      </c>
      <c r="F117" s="103" t="e">
        <f t="shared" si="5"/>
        <v>#VALUE!</v>
      </c>
      <c r="G117" s="246"/>
      <c r="H117" s="223" t="s">
        <v>130</v>
      </c>
      <c r="I117" s="198"/>
      <c r="J117" s="104">
        <f t="shared" si="3"/>
        <v>0</v>
      </c>
      <c r="K117" s="135"/>
      <c r="L117" s="135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49"/>
    </row>
    <row r="118" spans="1:60" ht="21.65" customHeight="1" x14ac:dyDescent="0.25">
      <c r="A118" s="139">
        <v>114</v>
      </c>
      <c r="B118" s="145" t="s">
        <v>119</v>
      </c>
      <c r="C118" s="142" t="s">
        <v>11</v>
      </c>
      <c r="D118" s="143"/>
      <c r="E118" s="144">
        <v>10.203569999999999</v>
      </c>
      <c r="F118" s="103" t="e">
        <f t="shared" si="5"/>
        <v>#VALUE!</v>
      </c>
      <c r="G118" s="243"/>
      <c r="H118" s="219">
        <v>10</v>
      </c>
      <c r="I118" s="198"/>
      <c r="J118" s="104">
        <f t="shared" si="3"/>
        <v>0</v>
      </c>
      <c r="K118" s="135"/>
      <c r="L118" s="135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</row>
    <row r="119" spans="1:60" ht="21" customHeight="1" x14ac:dyDescent="0.25">
      <c r="A119" s="139">
        <v>115</v>
      </c>
      <c r="B119" s="145" t="s">
        <v>233</v>
      </c>
      <c r="C119" s="142" t="s">
        <v>56</v>
      </c>
      <c r="D119" s="143"/>
      <c r="E119" s="144"/>
      <c r="F119" s="103"/>
      <c r="G119" s="243"/>
      <c r="H119" s="219">
        <v>20</v>
      </c>
      <c r="I119" s="198"/>
      <c r="J119" s="104">
        <f t="shared" si="3"/>
        <v>0</v>
      </c>
      <c r="K119" s="135"/>
      <c r="L119" s="135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</row>
    <row r="120" spans="1:60" s="133" customFormat="1" ht="23.4" customHeight="1" x14ac:dyDescent="0.25">
      <c r="A120" s="139">
        <v>116</v>
      </c>
      <c r="B120" s="272" t="s">
        <v>205</v>
      </c>
      <c r="C120" s="273" t="s">
        <v>56</v>
      </c>
      <c r="D120" s="274"/>
      <c r="E120" s="275"/>
      <c r="F120" s="276"/>
      <c r="G120" s="277"/>
      <c r="H120" s="278">
        <v>20</v>
      </c>
      <c r="I120" s="279"/>
      <c r="J120" s="280">
        <f t="shared" si="3"/>
        <v>0</v>
      </c>
      <c r="K120" s="135"/>
      <c r="L120" s="135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</row>
    <row r="121" spans="1:60" ht="28" x14ac:dyDescent="0.25">
      <c r="A121" s="347">
        <v>117</v>
      </c>
      <c r="B121" s="263" t="s">
        <v>287</v>
      </c>
      <c r="C121" s="264" t="s">
        <v>11</v>
      </c>
      <c r="D121" s="265"/>
      <c r="E121" s="266">
        <v>36.407879999999999</v>
      </c>
      <c r="F121" s="267" t="e">
        <f t="shared" si="5"/>
        <v>#VALUE!</v>
      </c>
      <c r="G121" s="268"/>
      <c r="H121" s="269">
        <v>10</v>
      </c>
      <c r="I121" s="270"/>
      <c r="J121" s="267">
        <f t="shared" si="3"/>
        <v>0</v>
      </c>
      <c r="K121" s="135"/>
      <c r="L121" s="135"/>
      <c r="N121" s="57"/>
      <c r="O121" s="57"/>
    </row>
    <row r="122" spans="1:60" ht="37.25" customHeight="1" x14ac:dyDescent="0.3">
      <c r="A122" s="139">
        <v>118</v>
      </c>
      <c r="B122" s="290" t="s">
        <v>270</v>
      </c>
      <c r="C122" s="264" t="s">
        <v>11</v>
      </c>
      <c r="D122" s="265"/>
      <c r="E122" s="266"/>
      <c r="F122" s="267"/>
      <c r="G122" s="290"/>
      <c r="H122" s="269">
        <v>1</v>
      </c>
      <c r="I122" s="291"/>
      <c r="J122" s="267">
        <f t="shared" si="3"/>
        <v>0</v>
      </c>
      <c r="K122" s="135"/>
      <c r="L122" s="135"/>
      <c r="N122" s="57"/>
      <c r="O122" s="57"/>
    </row>
    <row r="123" spans="1:60" ht="25" customHeight="1" thickBot="1" x14ac:dyDescent="0.35">
      <c r="A123" s="139">
        <v>119</v>
      </c>
      <c r="B123" s="290" t="s">
        <v>283</v>
      </c>
      <c r="C123" s="293" t="s">
        <v>284</v>
      </c>
      <c r="D123" s="265"/>
      <c r="E123" s="266"/>
      <c r="F123" s="267"/>
      <c r="G123" s="292"/>
      <c r="H123" s="269">
        <v>2</v>
      </c>
      <c r="I123" s="291"/>
      <c r="J123" s="267">
        <f t="shared" si="3"/>
        <v>0</v>
      </c>
      <c r="K123" s="135"/>
      <c r="L123" s="135"/>
      <c r="N123" s="57"/>
      <c r="O123" s="57"/>
    </row>
    <row r="124" spans="1:60" ht="22.25" customHeight="1" thickBot="1" x14ac:dyDescent="0.3">
      <c r="A124" s="139">
        <v>120</v>
      </c>
      <c r="B124" s="281" t="s">
        <v>120</v>
      </c>
      <c r="C124" s="282" t="s">
        <v>11</v>
      </c>
      <c r="D124" s="283"/>
      <c r="E124" s="284">
        <v>2.3684400000000001</v>
      </c>
      <c r="F124" s="285" t="e">
        <f t="shared" si="5"/>
        <v>#VALUE!</v>
      </c>
      <c r="G124" s="286"/>
      <c r="H124" s="287">
        <v>15</v>
      </c>
      <c r="I124" s="288"/>
      <c r="J124" s="289">
        <f t="shared" si="3"/>
        <v>0</v>
      </c>
      <c r="K124" s="135"/>
      <c r="L124" s="135"/>
      <c r="N124" s="57"/>
      <c r="O124" s="57"/>
      <c r="AA124" s="52"/>
      <c r="AB124" s="52"/>
    </row>
    <row r="125" spans="1:60" ht="18.5" customHeight="1" x14ac:dyDescent="0.25">
      <c r="A125" s="139">
        <v>121</v>
      </c>
      <c r="B125" s="168" t="s">
        <v>121</v>
      </c>
      <c r="C125" s="169" t="s">
        <v>11</v>
      </c>
      <c r="D125" s="170"/>
      <c r="E125" s="171">
        <v>15.21585</v>
      </c>
      <c r="F125" s="213" t="e">
        <f t="shared" si="5"/>
        <v>#VALUE!</v>
      </c>
      <c r="G125" s="247"/>
      <c r="H125" s="219">
        <v>15</v>
      </c>
      <c r="I125" s="251"/>
      <c r="J125" s="104">
        <f t="shared" si="3"/>
        <v>0</v>
      </c>
      <c r="K125" s="135"/>
      <c r="L125" s="135"/>
      <c r="P125" s="57"/>
      <c r="Q125" s="57"/>
      <c r="R125" s="57"/>
      <c r="S125" s="57"/>
      <c r="T125" s="57"/>
      <c r="U125" s="57"/>
      <c r="V125" s="57"/>
      <c r="W125" s="57"/>
      <c r="X125" s="57"/>
    </row>
    <row r="126" spans="1:60" ht="28.5" thickBot="1" x14ac:dyDescent="0.3">
      <c r="A126" s="139">
        <v>122</v>
      </c>
      <c r="B126" s="176" t="s">
        <v>247</v>
      </c>
      <c r="C126" s="177" t="s">
        <v>11</v>
      </c>
      <c r="D126" s="178"/>
      <c r="E126" s="179">
        <v>32.868989999999997</v>
      </c>
      <c r="F126" s="214" t="e">
        <f t="shared" si="5"/>
        <v>#VALUE!</v>
      </c>
      <c r="G126" s="243"/>
      <c r="H126" s="224">
        <v>3</v>
      </c>
      <c r="I126" s="251"/>
      <c r="J126" s="104">
        <f t="shared" si="3"/>
        <v>0</v>
      </c>
      <c r="K126" s="135"/>
      <c r="L126" s="135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</row>
    <row r="127" spans="1:60" ht="14.5" thickBot="1" x14ac:dyDescent="0.3">
      <c r="A127" s="139">
        <v>123</v>
      </c>
      <c r="B127" s="176" t="s">
        <v>123</v>
      </c>
      <c r="C127" s="177" t="s">
        <v>11</v>
      </c>
      <c r="D127" s="178"/>
      <c r="E127" s="179">
        <v>5.90733</v>
      </c>
      <c r="F127" s="214" t="e">
        <f t="shared" si="5"/>
        <v>#VALUE!</v>
      </c>
      <c r="G127" s="243"/>
      <c r="H127" s="219">
        <v>5</v>
      </c>
      <c r="I127" s="251"/>
      <c r="J127" s="104">
        <f t="shared" si="3"/>
        <v>0</v>
      </c>
      <c r="K127" s="135"/>
      <c r="L127" s="135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</row>
    <row r="128" spans="1:60" x14ac:dyDescent="0.25">
      <c r="A128" s="139">
        <v>124</v>
      </c>
      <c r="B128" s="172" t="s">
        <v>124</v>
      </c>
      <c r="C128" s="173" t="s">
        <v>56</v>
      </c>
      <c r="D128" s="174"/>
      <c r="E128" s="175">
        <v>3.4838100000000001</v>
      </c>
      <c r="F128" s="215" t="e">
        <f t="shared" si="5"/>
        <v>#VALUE!</v>
      </c>
      <c r="G128" s="243"/>
      <c r="H128" s="219">
        <v>10</v>
      </c>
      <c r="I128" s="251"/>
      <c r="J128" s="104">
        <f t="shared" si="3"/>
        <v>0</v>
      </c>
      <c r="K128" s="135"/>
      <c r="L128" s="135"/>
      <c r="M128" s="57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</row>
    <row r="129" spans="1:60" ht="23.4" customHeight="1" x14ac:dyDescent="0.25">
      <c r="A129" s="139">
        <v>125</v>
      </c>
      <c r="B129" s="145" t="s">
        <v>125</v>
      </c>
      <c r="C129" s="142" t="s">
        <v>11</v>
      </c>
      <c r="D129" s="143"/>
      <c r="E129" s="144">
        <v>1.84518</v>
      </c>
      <c r="F129" s="103" t="e">
        <f t="shared" si="5"/>
        <v>#VALUE!</v>
      </c>
      <c r="G129" s="243"/>
      <c r="H129" s="219">
        <v>10</v>
      </c>
      <c r="I129" s="251"/>
      <c r="J129" s="104">
        <f t="shared" si="3"/>
        <v>0</v>
      </c>
      <c r="K129" s="135"/>
      <c r="L129" s="135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</row>
    <row r="130" spans="1:60" ht="25.25" customHeight="1" x14ac:dyDescent="0.25">
      <c r="A130" s="139">
        <v>126</v>
      </c>
      <c r="B130" s="145" t="s">
        <v>126</v>
      </c>
      <c r="C130" s="142" t="s">
        <v>56</v>
      </c>
      <c r="D130" s="143"/>
      <c r="E130" s="144">
        <v>0.72981000000000007</v>
      </c>
      <c r="F130" s="103" t="e">
        <f t="shared" si="5"/>
        <v>#VALUE!</v>
      </c>
      <c r="G130" s="243"/>
      <c r="H130" s="219">
        <v>100</v>
      </c>
      <c r="I130" s="251"/>
      <c r="J130" s="104">
        <f t="shared" si="3"/>
        <v>0</v>
      </c>
      <c r="K130" s="135"/>
      <c r="L130" s="135"/>
    </row>
    <row r="131" spans="1:60" ht="19.75" customHeight="1" x14ac:dyDescent="0.25">
      <c r="A131" s="139">
        <v>127</v>
      </c>
      <c r="B131" s="145" t="s">
        <v>127</v>
      </c>
      <c r="C131" s="142" t="s">
        <v>56</v>
      </c>
      <c r="D131" s="143"/>
      <c r="E131" s="144">
        <v>1.9553400000000001</v>
      </c>
      <c r="F131" s="103" t="e">
        <f t="shared" si="5"/>
        <v>#VALUE!</v>
      </c>
      <c r="G131" s="243"/>
      <c r="H131" s="219">
        <v>30</v>
      </c>
      <c r="I131" s="251"/>
      <c r="J131" s="104">
        <f t="shared" si="3"/>
        <v>0</v>
      </c>
      <c r="K131" s="135"/>
      <c r="L131" s="135"/>
    </row>
    <row r="132" spans="1:60" ht="19.75" customHeight="1" x14ac:dyDescent="0.25">
      <c r="A132" s="139">
        <v>128</v>
      </c>
      <c r="B132" s="145" t="s">
        <v>288</v>
      </c>
      <c r="C132" s="142" t="s">
        <v>56</v>
      </c>
      <c r="D132" s="335"/>
      <c r="E132" s="336"/>
      <c r="F132" s="337"/>
      <c r="G132" s="338"/>
      <c r="H132" s="333">
        <v>100</v>
      </c>
      <c r="I132" s="321"/>
      <c r="J132" s="322">
        <f t="shared" si="3"/>
        <v>0</v>
      </c>
      <c r="K132" s="135"/>
      <c r="L132" s="135"/>
    </row>
    <row r="133" spans="1:60" ht="18.649999999999999" customHeight="1" x14ac:dyDescent="0.25">
      <c r="A133" s="139">
        <v>129</v>
      </c>
      <c r="B133" s="101" t="s">
        <v>258</v>
      </c>
      <c r="C133" s="142" t="s">
        <v>11</v>
      </c>
      <c r="D133" s="143"/>
      <c r="E133" s="144">
        <v>28.6416</v>
      </c>
      <c r="F133" s="103" t="e">
        <f t="shared" si="5"/>
        <v>#VALUE!</v>
      </c>
      <c r="G133" s="248"/>
      <c r="H133" s="223" t="s">
        <v>274</v>
      </c>
      <c r="I133" s="251"/>
      <c r="J133" s="104">
        <f t="shared" si="3"/>
        <v>0</v>
      </c>
      <c r="K133" s="135"/>
      <c r="L133" s="135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</row>
    <row r="134" spans="1:60" ht="19.75" customHeight="1" x14ac:dyDescent="0.25">
      <c r="A134" s="139">
        <v>130</v>
      </c>
      <c r="B134" s="148" t="s">
        <v>259</v>
      </c>
      <c r="C134" s="142" t="s">
        <v>11</v>
      </c>
      <c r="D134" s="143"/>
      <c r="E134" s="144">
        <v>28.6416</v>
      </c>
      <c r="F134" s="103" t="e">
        <f t="shared" si="5"/>
        <v>#VALUE!</v>
      </c>
      <c r="G134" s="246"/>
      <c r="H134" s="223" t="s">
        <v>274</v>
      </c>
      <c r="I134" s="252"/>
      <c r="J134" s="104">
        <f t="shared" si="3"/>
        <v>0</v>
      </c>
      <c r="K134" s="135"/>
      <c r="L134" s="135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</row>
    <row r="135" spans="1:60" ht="21.65" customHeight="1" x14ac:dyDescent="0.25">
      <c r="A135" s="139">
        <v>131</v>
      </c>
      <c r="B135" s="148" t="s">
        <v>260</v>
      </c>
      <c r="C135" s="142" t="s">
        <v>11</v>
      </c>
      <c r="D135" s="143"/>
      <c r="E135" s="144">
        <v>59.073300000000003</v>
      </c>
      <c r="F135" s="103" t="e">
        <f t="shared" si="5"/>
        <v>#VALUE!</v>
      </c>
      <c r="G135" s="246"/>
      <c r="H135" s="223" t="s">
        <v>231</v>
      </c>
      <c r="I135" s="198"/>
      <c r="J135" s="104">
        <f t="shared" si="3"/>
        <v>0</v>
      </c>
      <c r="K135" s="135"/>
      <c r="L135" s="135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</row>
    <row r="136" spans="1:60" ht="52.25" customHeight="1" x14ac:dyDescent="0.25">
      <c r="A136" s="139">
        <v>132</v>
      </c>
      <c r="B136" s="148" t="s">
        <v>230</v>
      </c>
      <c r="C136" s="142" t="s">
        <v>11</v>
      </c>
      <c r="D136" s="143"/>
      <c r="E136" s="144"/>
      <c r="F136" s="103"/>
      <c r="G136" s="246"/>
      <c r="H136" s="223" t="s">
        <v>62</v>
      </c>
      <c r="I136" s="198"/>
      <c r="J136" s="104">
        <f t="shared" si="3"/>
        <v>0</v>
      </c>
      <c r="K136" s="135"/>
      <c r="L136" s="135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</row>
    <row r="137" spans="1:60" ht="42.65" customHeight="1" x14ac:dyDescent="0.25">
      <c r="A137" s="139">
        <v>133</v>
      </c>
      <c r="B137" s="148" t="s">
        <v>226</v>
      </c>
      <c r="C137" s="142" t="s">
        <v>11</v>
      </c>
      <c r="D137" s="143"/>
      <c r="E137" s="144"/>
      <c r="F137" s="103"/>
      <c r="G137" s="246"/>
      <c r="H137" s="223" t="s">
        <v>62</v>
      </c>
      <c r="I137" s="198"/>
      <c r="J137" s="104">
        <f t="shared" si="3"/>
        <v>0</v>
      </c>
      <c r="K137" s="135"/>
      <c r="L137" s="135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</row>
    <row r="138" spans="1:60" ht="21" customHeight="1" x14ac:dyDescent="0.25">
      <c r="A138" s="139">
        <v>134</v>
      </c>
      <c r="B138" s="148" t="s">
        <v>261</v>
      </c>
      <c r="C138" s="142" t="s">
        <v>11</v>
      </c>
      <c r="D138" s="143"/>
      <c r="E138" s="144"/>
      <c r="F138" s="103"/>
      <c r="G138" s="246"/>
      <c r="H138" s="223" t="s">
        <v>232</v>
      </c>
      <c r="I138" s="198"/>
      <c r="J138" s="104">
        <f t="shared" ref="J138:J158" si="6">+H138*I138</f>
        <v>0</v>
      </c>
      <c r="K138" s="135"/>
      <c r="L138" s="135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</row>
    <row r="139" spans="1:60" ht="20.399999999999999" customHeight="1" x14ac:dyDescent="0.25">
      <c r="A139" s="139">
        <v>135</v>
      </c>
      <c r="B139" s="148" t="s">
        <v>234</v>
      </c>
      <c r="C139" s="142" t="s">
        <v>11</v>
      </c>
      <c r="D139" s="143"/>
      <c r="E139" s="144"/>
      <c r="F139" s="103"/>
      <c r="G139" s="246"/>
      <c r="H139" s="223" t="s">
        <v>291</v>
      </c>
      <c r="I139" s="198"/>
      <c r="J139" s="104">
        <f t="shared" si="6"/>
        <v>0</v>
      </c>
      <c r="K139" s="135"/>
      <c r="L139" s="135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</row>
    <row r="140" spans="1:60" s="39" customFormat="1" ht="21.65" customHeight="1" x14ac:dyDescent="0.25">
      <c r="A140" s="139">
        <v>136</v>
      </c>
      <c r="B140" s="145" t="s">
        <v>132</v>
      </c>
      <c r="C140" s="142" t="s">
        <v>11</v>
      </c>
      <c r="D140" s="143"/>
      <c r="E140" s="144">
        <v>2.0655000000000001</v>
      </c>
      <c r="F140" s="103" t="e">
        <f t="shared" si="5"/>
        <v>#VALUE!</v>
      </c>
      <c r="G140" s="243"/>
      <c r="H140" s="219">
        <v>5</v>
      </c>
      <c r="I140" s="198"/>
      <c r="J140" s="104">
        <f t="shared" si="6"/>
        <v>0</v>
      </c>
      <c r="K140" s="135"/>
      <c r="L140" s="135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ht="18" customHeight="1" x14ac:dyDescent="0.25">
      <c r="A141" s="139">
        <v>137</v>
      </c>
      <c r="B141" s="145" t="s">
        <v>133</v>
      </c>
      <c r="C141" s="142" t="s">
        <v>11</v>
      </c>
      <c r="D141" s="143"/>
      <c r="E141" s="144">
        <v>4.6818</v>
      </c>
      <c r="F141" s="103" t="e">
        <f t="shared" si="5"/>
        <v>#VALUE!</v>
      </c>
      <c r="G141" s="243"/>
      <c r="H141" s="219">
        <v>10</v>
      </c>
      <c r="I141" s="198"/>
      <c r="J141" s="104">
        <f t="shared" si="6"/>
        <v>0</v>
      </c>
      <c r="K141" s="135"/>
      <c r="L141" s="135"/>
    </row>
    <row r="142" spans="1:60" x14ac:dyDescent="0.25">
      <c r="A142" s="139">
        <v>138</v>
      </c>
      <c r="B142" s="145" t="s">
        <v>134</v>
      </c>
      <c r="C142" s="142" t="s">
        <v>67</v>
      </c>
      <c r="D142" s="143"/>
      <c r="E142" s="144">
        <v>20.58615</v>
      </c>
      <c r="F142" s="103" t="e">
        <f t="shared" si="5"/>
        <v>#VALUE!</v>
      </c>
      <c r="G142" s="243"/>
      <c r="H142" s="219">
        <v>10</v>
      </c>
      <c r="I142" s="198"/>
      <c r="J142" s="104">
        <f t="shared" si="6"/>
        <v>0</v>
      </c>
      <c r="K142" s="135"/>
      <c r="L142" s="135"/>
    </row>
    <row r="143" spans="1:60" ht="16.75" customHeight="1" x14ac:dyDescent="0.25">
      <c r="A143" s="139">
        <v>139</v>
      </c>
      <c r="B143" s="181" t="s">
        <v>135</v>
      </c>
      <c r="C143" s="169" t="s">
        <v>67</v>
      </c>
      <c r="D143" s="170"/>
      <c r="E143" s="171"/>
      <c r="F143" s="213"/>
      <c r="G143" s="243"/>
      <c r="H143" s="219">
        <v>5</v>
      </c>
      <c r="I143" s="198"/>
      <c r="J143" s="104">
        <f t="shared" si="6"/>
        <v>0</v>
      </c>
      <c r="K143" s="135"/>
      <c r="L143" s="135"/>
    </row>
    <row r="144" spans="1:60" s="133" customFormat="1" ht="31.75" customHeight="1" x14ac:dyDescent="0.25">
      <c r="A144" s="139">
        <v>140</v>
      </c>
      <c r="B144" s="176" t="s">
        <v>224</v>
      </c>
      <c r="C144" s="177" t="s">
        <v>11</v>
      </c>
      <c r="D144" s="178"/>
      <c r="E144" s="179"/>
      <c r="F144" s="214"/>
      <c r="G144" s="243"/>
      <c r="H144" s="224">
        <v>250</v>
      </c>
      <c r="I144" s="198"/>
      <c r="J144" s="104">
        <f t="shared" si="6"/>
        <v>0</v>
      </c>
      <c r="K144" s="135"/>
      <c r="L144" s="135"/>
    </row>
    <row r="145" spans="1:60" ht="18.649999999999999" customHeight="1" x14ac:dyDescent="0.25">
      <c r="A145" s="139">
        <v>141</v>
      </c>
      <c r="B145" s="145" t="s">
        <v>136</v>
      </c>
      <c r="C145" s="142" t="s">
        <v>11</v>
      </c>
      <c r="D145" s="143"/>
      <c r="E145" s="144"/>
      <c r="F145" s="103"/>
      <c r="G145" s="243"/>
      <c r="H145" s="219">
        <v>2</v>
      </c>
      <c r="I145" s="198"/>
      <c r="J145" s="104">
        <f t="shared" si="6"/>
        <v>0</v>
      </c>
      <c r="K145" s="135"/>
      <c r="L145" s="135"/>
    </row>
    <row r="146" spans="1:60" ht="15" customHeight="1" x14ac:dyDescent="0.25">
      <c r="A146" s="139">
        <v>142</v>
      </c>
      <c r="B146" s="181" t="s">
        <v>137</v>
      </c>
      <c r="C146" s="142" t="s">
        <v>44</v>
      </c>
      <c r="D146" s="143"/>
      <c r="E146" s="144"/>
      <c r="F146" s="103"/>
      <c r="G146" s="243"/>
      <c r="H146" s="219">
        <v>20</v>
      </c>
      <c r="I146" s="198"/>
      <c r="J146" s="104">
        <f t="shared" si="6"/>
        <v>0</v>
      </c>
      <c r="K146" s="135"/>
      <c r="L146" s="135"/>
      <c r="M146" s="58"/>
    </row>
    <row r="147" spans="1:60" x14ac:dyDescent="0.25">
      <c r="A147" s="139">
        <v>143</v>
      </c>
      <c r="B147" s="176" t="s">
        <v>271</v>
      </c>
      <c r="C147" s="187" t="s">
        <v>11</v>
      </c>
      <c r="D147" s="143"/>
      <c r="E147" s="144"/>
      <c r="F147" s="103"/>
      <c r="G147" s="176"/>
      <c r="H147" s="219">
        <v>1</v>
      </c>
      <c r="I147" s="253"/>
      <c r="J147" s="104">
        <f t="shared" si="6"/>
        <v>0</v>
      </c>
      <c r="K147" s="135"/>
      <c r="L147" s="135"/>
      <c r="M147" s="58"/>
    </row>
    <row r="148" spans="1:60" x14ac:dyDescent="0.25">
      <c r="A148" s="139">
        <v>144</v>
      </c>
      <c r="B148" s="263" t="s">
        <v>294</v>
      </c>
      <c r="C148" s="187" t="s">
        <v>11</v>
      </c>
      <c r="D148" s="330"/>
      <c r="E148" s="331"/>
      <c r="F148" s="332"/>
      <c r="G148" s="263"/>
      <c r="H148" s="333">
        <v>300</v>
      </c>
      <c r="I148" s="328"/>
      <c r="J148" s="323">
        <f t="shared" si="6"/>
        <v>0</v>
      </c>
      <c r="K148" s="135"/>
      <c r="L148" s="135"/>
      <c r="M148" s="58"/>
    </row>
    <row r="149" spans="1:60" ht="15" customHeight="1" x14ac:dyDescent="0.3">
      <c r="A149" s="139">
        <v>145</v>
      </c>
      <c r="B149" s="334" t="s">
        <v>272</v>
      </c>
      <c r="C149" s="177" t="s">
        <v>11</v>
      </c>
      <c r="D149" s="178"/>
      <c r="E149" s="179"/>
      <c r="F149" s="214"/>
      <c r="G149" s="334"/>
      <c r="H149" s="219">
        <v>1</v>
      </c>
      <c r="I149" s="253"/>
      <c r="J149" s="104">
        <f t="shared" si="6"/>
        <v>0</v>
      </c>
      <c r="K149" s="135"/>
      <c r="L149" s="135"/>
      <c r="M149" s="58"/>
    </row>
    <row r="150" spans="1:60" ht="18" customHeight="1" x14ac:dyDescent="0.3">
      <c r="A150" s="139">
        <v>146</v>
      </c>
      <c r="B150" s="188" t="s">
        <v>138</v>
      </c>
      <c r="C150" s="173" t="s">
        <v>11</v>
      </c>
      <c r="D150" s="174"/>
      <c r="E150" s="175"/>
      <c r="F150" s="215"/>
      <c r="G150" s="188"/>
      <c r="H150" s="225">
        <v>30</v>
      </c>
      <c r="I150" s="198"/>
      <c r="J150" s="104">
        <f t="shared" si="6"/>
        <v>0</v>
      </c>
      <c r="K150" s="135"/>
      <c r="L150" s="135"/>
      <c r="M150" s="16"/>
    </row>
    <row r="151" spans="1:60" ht="18" customHeight="1" x14ac:dyDescent="0.3">
      <c r="A151" s="139">
        <v>147</v>
      </c>
      <c r="B151" s="150" t="s">
        <v>139</v>
      </c>
      <c r="C151" s="142" t="s">
        <v>11</v>
      </c>
      <c r="D151" s="143"/>
      <c r="E151" s="144"/>
      <c r="F151" s="103"/>
      <c r="G151" s="150"/>
      <c r="H151" s="225">
        <v>100</v>
      </c>
      <c r="I151" s="198"/>
      <c r="J151" s="104">
        <f t="shared" si="6"/>
        <v>0</v>
      </c>
      <c r="K151" s="135"/>
      <c r="L151" s="135"/>
      <c r="M151" s="59"/>
    </row>
    <row r="152" spans="1:60" ht="18.649999999999999" customHeight="1" x14ac:dyDescent="0.3">
      <c r="A152" s="139">
        <v>148</v>
      </c>
      <c r="B152" s="150" t="s">
        <v>140</v>
      </c>
      <c r="C152" s="142" t="s">
        <v>11</v>
      </c>
      <c r="D152" s="143"/>
      <c r="E152" s="144"/>
      <c r="F152" s="103"/>
      <c r="G152" s="150"/>
      <c r="H152" s="225">
        <v>70</v>
      </c>
      <c r="I152" s="198"/>
      <c r="J152" s="104">
        <f t="shared" si="6"/>
        <v>0</v>
      </c>
      <c r="K152" s="135"/>
      <c r="L152" s="135"/>
      <c r="M152" s="59"/>
    </row>
    <row r="153" spans="1:60" ht="18.649999999999999" customHeight="1" x14ac:dyDescent="0.3">
      <c r="A153" s="139">
        <v>149</v>
      </c>
      <c r="B153" s="150" t="s">
        <v>141</v>
      </c>
      <c r="C153" s="142" t="s">
        <v>11</v>
      </c>
      <c r="D153" s="143"/>
      <c r="E153" s="144"/>
      <c r="F153" s="103"/>
      <c r="G153" s="150"/>
      <c r="H153" s="225">
        <v>60</v>
      </c>
      <c r="I153" s="198"/>
      <c r="J153" s="104">
        <f t="shared" si="6"/>
        <v>0</v>
      </c>
      <c r="K153" s="135"/>
      <c r="L153" s="135"/>
      <c r="M153" s="59"/>
    </row>
    <row r="154" spans="1:60" ht="18.649999999999999" customHeight="1" x14ac:dyDescent="0.3">
      <c r="A154" s="139">
        <v>150</v>
      </c>
      <c r="B154" s="150" t="s">
        <v>142</v>
      </c>
      <c r="C154" s="142" t="s">
        <v>11</v>
      </c>
      <c r="D154" s="143"/>
      <c r="E154" s="144"/>
      <c r="F154" s="103"/>
      <c r="G154" s="150"/>
      <c r="H154" s="225">
        <v>20</v>
      </c>
      <c r="I154" s="198"/>
      <c r="J154" s="104">
        <f t="shared" si="6"/>
        <v>0</v>
      </c>
      <c r="K154" s="135"/>
      <c r="L154" s="135"/>
      <c r="M154" s="59"/>
    </row>
    <row r="155" spans="1:60" ht="16.25" customHeight="1" thickBot="1" x14ac:dyDescent="0.35">
      <c r="A155" s="139">
        <v>151</v>
      </c>
      <c r="B155" s="150" t="s">
        <v>143</v>
      </c>
      <c r="C155" s="142" t="s">
        <v>11</v>
      </c>
      <c r="D155" s="143"/>
      <c r="E155" s="144"/>
      <c r="F155" s="103"/>
      <c r="G155" s="150"/>
      <c r="H155" s="225">
        <v>50</v>
      </c>
      <c r="I155" s="198"/>
      <c r="J155" s="104">
        <f t="shared" si="6"/>
        <v>0</v>
      </c>
      <c r="K155" s="135"/>
      <c r="L155" s="135"/>
      <c r="M155" s="59"/>
    </row>
    <row r="156" spans="1:60" s="52" customFormat="1" ht="21" customHeight="1" thickBot="1" x14ac:dyDescent="0.35">
      <c r="A156" s="139">
        <v>152</v>
      </c>
      <c r="B156" s="150" t="s">
        <v>144</v>
      </c>
      <c r="C156" s="142" t="s">
        <v>11</v>
      </c>
      <c r="D156" s="151"/>
      <c r="E156" s="152"/>
      <c r="F156" s="122" t="e">
        <f>SUM(F5:F144)</f>
        <v>#VALUE!</v>
      </c>
      <c r="G156" s="150"/>
      <c r="H156" s="225">
        <v>10</v>
      </c>
      <c r="I156" s="198"/>
      <c r="J156" s="104">
        <f t="shared" si="6"/>
        <v>0</v>
      </c>
      <c r="K156" s="135"/>
      <c r="L156" s="135"/>
      <c r="M156" s="59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ht="18.649999999999999" customHeight="1" x14ac:dyDescent="0.3">
      <c r="A157" s="139">
        <v>153</v>
      </c>
      <c r="B157" s="150" t="s">
        <v>145</v>
      </c>
      <c r="C157" s="142" t="s">
        <v>11</v>
      </c>
      <c r="D157" s="153"/>
      <c r="E157" s="154"/>
      <c r="F157" s="103"/>
      <c r="G157" s="150"/>
      <c r="H157" s="225">
        <v>10</v>
      </c>
      <c r="I157" s="198"/>
      <c r="J157" s="104">
        <f t="shared" si="6"/>
        <v>0</v>
      </c>
      <c r="K157" s="135"/>
      <c r="L157" s="135"/>
      <c r="M157" s="59"/>
    </row>
    <row r="158" spans="1:60" ht="18.649999999999999" customHeight="1" x14ac:dyDescent="0.3">
      <c r="A158" s="139">
        <v>154</v>
      </c>
      <c r="B158" s="150" t="s">
        <v>146</v>
      </c>
      <c r="C158" s="142" t="s">
        <v>11</v>
      </c>
      <c r="D158" s="155"/>
      <c r="E158" s="154"/>
      <c r="F158" s="103"/>
      <c r="G158" s="150"/>
      <c r="H158" s="225">
        <v>30</v>
      </c>
      <c r="I158" s="198"/>
      <c r="J158" s="104">
        <f t="shared" si="6"/>
        <v>0</v>
      </c>
      <c r="K158" s="135"/>
      <c r="L158" s="135"/>
      <c r="M158" s="59"/>
    </row>
    <row r="159" spans="1:60" x14ac:dyDescent="0.3">
      <c r="A159" s="140"/>
      <c r="B159" s="156" t="s">
        <v>147</v>
      </c>
      <c r="C159" s="60"/>
      <c r="D159" s="61"/>
      <c r="E159" s="157"/>
      <c r="F159" s="216"/>
      <c r="G159" s="230"/>
      <c r="H159" s="226"/>
      <c r="I159" s="158"/>
      <c r="J159" s="159">
        <f>SUM(J5:J158)</f>
        <v>0</v>
      </c>
      <c r="K159" s="136"/>
      <c r="L159" s="136"/>
      <c r="M159" s="58"/>
    </row>
    <row r="160" spans="1:60" x14ac:dyDescent="0.3">
      <c r="A160" s="140"/>
      <c r="B160" s="160" t="s">
        <v>148</v>
      </c>
      <c r="C160" s="62"/>
      <c r="D160" s="63"/>
      <c r="E160" s="26"/>
      <c r="F160" s="103"/>
      <c r="G160" s="180"/>
      <c r="H160" s="227"/>
      <c r="I160" s="161"/>
      <c r="J160" s="104">
        <f>+J159*0.25</f>
        <v>0</v>
      </c>
    </row>
    <row r="161" spans="1:12" x14ac:dyDescent="0.3">
      <c r="A161" s="140"/>
      <c r="B161" s="162" t="s">
        <v>149</v>
      </c>
      <c r="C161" s="163"/>
      <c r="D161" s="164"/>
      <c r="E161" s="165"/>
      <c r="F161" s="217"/>
      <c r="G161" s="231"/>
      <c r="H161" s="228"/>
      <c r="I161" s="166"/>
      <c r="J161" s="64">
        <f>+J160+J159</f>
        <v>0</v>
      </c>
      <c r="K161" s="137"/>
      <c r="L161" s="137"/>
    </row>
    <row r="162" spans="1:12" x14ac:dyDescent="0.3">
      <c r="I162" s="15"/>
      <c r="J162" s="16"/>
    </row>
    <row r="163" spans="1:12" x14ac:dyDescent="0.3">
      <c r="I163" s="15"/>
      <c r="J163" s="16"/>
    </row>
    <row r="164" spans="1:12" x14ac:dyDescent="0.3">
      <c r="I164" s="15"/>
      <c r="J164" s="16"/>
    </row>
    <row r="165" spans="1:12" x14ac:dyDescent="0.3">
      <c r="B165" s="138" t="s">
        <v>285</v>
      </c>
      <c r="G165" s="167" t="s">
        <v>248</v>
      </c>
      <c r="I165" s="15"/>
      <c r="J165" s="167"/>
    </row>
    <row r="166" spans="1:12" x14ac:dyDescent="0.3">
      <c r="B166" s="138"/>
      <c r="I166" s="15"/>
      <c r="J166" s="16"/>
    </row>
    <row r="167" spans="1:12" x14ac:dyDescent="0.3">
      <c r="B167" s="138"/>
      <c r="G167" s="16" t="s">
        <v>277</v>
      </c>
      <c r="I167" s="15"/>
      <c r="J167" s="16"/>
    </row>
    <row r="168" spans="1:12" x14ac:dyDescent="0.3">
      <c r="B168" s="138"/>
      <c r="G168" s="271" t="s">
        <v>278</v>
      </c>
      <c r="H168" s="167"/>
      <c r="I168" s="15"/>
      <c r="J168" s="167"/>
    </row>
    <row r="169" spans="1:12" x14ac:dyDescent="0.3">
      <c r="I169" s="15"/>
      <c r="J169" s="16"/>
    </row>
    <row r="170" spans="1:12" ht="12.5" x14ac:dyDescent="0.25">
      <c r="A170"/>
      <c r="B170"/>
      <c r="C170"/>
      <c r="D170"/>
      <c r="F170"/>
      <c r="G170"/>
      <c r="I170" s="15"/>
      <c r="J170" s="16"/>
      <c r="K170"/>
      <c r="L170"/>
    </row>
    <row r="171" spans="1:12" ht="12.5" x14ac:dyDescent="0.25">
      <c r="A171"/>
      <c r="B171"/>
      <c r="C171"/>
      <c r="D171"/>
      <c r="F171"/>
      <c r="G171"/>
      <c r="I171" s="15"/>
      <c r="J171" s="16"/>
      <c r="K171"/>
      <c r="L171"/>
    </row>
    <row r="172" spans="1:12" ht="12.5" x14ac:dyDescent="0.25">
      <c r="A172"/>
      <c r="B172"/>
      <c r="C172"/>
      <c r="D172"/>
      <c r="F172"/>
      <c r="G172"/>
      <c r="I172" s="15"/>
      <c r="J172" s="16"/>
      <c r="K172"/>
      <c r="L172"/>
    </row>
    <row r="173" spans="1:12" ht="12.5" x14ac:dyDescent="0.25">
      <c r="A173"/>
      <c r="B173"/>
      <c r="C173"/>
      <c r="D173"/>
      <c r="F173"/>
      <c r="G173"/>
      <c r="I173" s="15"/>
      <c r="J173" s="16"/>
      <c r="K173"/>
      <c r="L173"/>
    </row>
    <row r="174" spans="1:12" ht="12.5" x14ac:dyDescent="0.25">
      <c r="A174"/>
      <c r="B174"/>
      <c r="C174"/>
      <c r="D174"/>
      <c r="F174"/>
      <c r="G174"/>
      <c r="I174" s="15"/>
      <c r="J174" s="16"/>
      <c r="K174"/>
      <c r="L174"/>
    </row>
    <row r="175" spans="1:12" ht="12.5" x14ac:dyDescent="0.25">
      <c r="A175"/>
      <c r="B175"/>
      <c r="C175"/>
      <c r="D175"/>
      <c r="F175"/>
      <c r="G175"/>
      <c r="I175" s="15"/>
      <c r="J175" s="16"/>
      <c r="K175"/>
      <c r="L175"/>
    </row>
    <row r="176" spans="1:12" ht="12.5" x14ac:dyDescent="0.25">
      <c r="A176"/>
      <c r="B176"/>
      <c r="C176"/>
      <c r="D176"/>
      <c r="F176"/>
      <c r="G176"/>
      <c r="I176" s="15"/>
      <c r="J176" s="16"/>
      <c r="K176"/>
      <c r="L176"/>
    </row>
    <row r="177" spans="1:12" ht="12.5" x14ac:dyDescent="0.25">
      <c r="A177"/>
      <c r="B177"/>
      <c r="C177"/>
      <c r="D177"/>
      <c r="F177"/>
      <c r="G177"/>
      <c r="I177" s="15"/>
      <c r="J177" s="16"/>
      <c r="K177"/>
      <c r="L177"/>
    </row>
    <row r="178" spans="1:12" ht="12.5" x14ac:dyDescent="0.25">
      <c r="A178"/>
      <c r="B178"/>
      <c r="C178"/>
      <c r="D178"/>
      <c r="F178"/>
      <c r="G178"/>
      <c r="I178" s="15"/>
      <c r="J178" s="16"/>
      <c r="K178"/>
      <c r="L178"/>
    </row>
    <row r="179" spans="1:12" ht="12.5" x14ac:dyDescent="0.25">
      <c r="A179"/>
      <c r="B179"/>
      <c r="C179"/>
      <c r="D179"/>
      <c r="F179"/>
      <c r="G179"/>
      <c r="I179" s="15"/>
      <c r="J179" s="16"/>
      <c r="K179"/>
      <c r="L179"/>
    </row>
    <row r="180" spans="1:12" ht="12.5" x14ac:dyDescent="0.25">
      <c r="A180"/>
      <c r="B180"/>
      <c r="C180"/>
      <c r="D180"/>
      <c r="F180"/>
      <c r="G180"/>
      <c r="I180" s="15"/>
      <c r="J180" s="16"/>
      <c r="K180"/>
      <c r="L180"/>
    </row>
    <row r="181" spans="1:12" ht="12.5" x14ac:dyDescent="0.25">
      <c r="A181"/>
      <c r="B181"/>
      <c r="C181"/>
      <c r="D181"/>
      <c r="F181"/>
      <c r="G181"/>
      <c r="I181" s="15"/>
      <c r="J181" s="16"/>
      <c r="K181"/>
      <c r="L181"/>
    </row>
    <row r="182" spans="1:12" ht="12.5" x14ac:dyDescent="0.25">
      <c r="A182"/>
      <c r="B182"/>
      <c r="C182"/>
      <c r="D182"/>
      <c r="F182"/>
      <c r="G182"/>
      <c r="I182" s="15"/>
      <c r="J182" s="16"/>
      <c r="K182"/>
      <c r="L182"/>
    </row>
    <row r="183" spans="1:12" ht="12.5" x14ac:dyDescent="0.25">
      <c r="A183"/>
      <c r="B183"/>
      <c r="C183"/>
      <c r="D183"/>
      <c r="F183"/>
      <c r="G183"/>
      <c r="I183" s="15"/>
      <c r="J183" s="16"/>
      <c r="K183"/>
      <c r="L183"/>
    </row>
    <row r="184" spans="1:12" ht="12.5" x14ac:dyDescent="0.25">
      <c r="A184"/>
      <c r="B184"/>
      <c r="C184"/>
      <c r="D184"/>
      <c r="F184"/>
      <c r="G184"/>
      <c r="I184" s="15"/>
      <c r="J184" s="16"/>
      <c r="K184"/>
      <c r="L184"/>
    </row>
    <row r="185" spans="1:12" ht="12.5" x14ac:dyDescent="0.25">
      <c r="A185"/>
      <c r="B185"/>
      <c r="C185"/>
      <c r="D185"/>
      <c r="F185"/>
      <c r="G185"/>
      <c r="I185" s="15"/>
      <c r="J185" s="16"/>
      <c r="K185"/>
      <c r="L185"/>
    </row>
    <row r="186" spans="1:12" ht="12.5" x14ac:dyDescent="0.25">
      <c r="A186"/>
      <c r="B186"/>
      <c r="C186"/>
      <c r="D186"/>
      <c r="F186"/>
      <c r="G186"/>
      <c r="I186" s="15"/>
      <c r="J186" s="16"/>
      <c r="K186"/>
      <c r="L186"/>
    </row>
    <row r="187" spans="1:12" ht="12.5" x14ac:dyDescent="0.25">
      <c r="A187"/>
      <c r="B187"/>
      <c r="C187"/>
      <c r="D187"/>
      <c r="F187"/>
      <c r="G187"/>
      <c r="I187" s="15"/>
      <c r="J187" s="16"/>
      <c r="K187"/>
      <c r="L187"/>
    </row>
    <row r="188" spans="1:12" ht="12.5" x14ac:dyDescent="0.25">
      <c r="A188"/>
      <c r="B188"/>
      <c r="C188"/>
      <c r="D188"/>
      <c r="F188"/>
      <c r="G188"/>
      <c r="I188" s="15"/>
      <c r="J188" s="16"/>
      <c r="K188"/>
      <c r="L188"/>
    </row>
    <row r="189" spans="1:12" ht="12.5" x14ac:dyDescent="0.25">
      <c r="A189"/>
      <c r="B189"/>
      <c r="C189"/>
      <c r="D189"/>
      <c r="F189"/>
      <c r="G189"/>
      <c r="I189" s="15"/>
      <c r="J189" s="16"/>
      <c r="K189"/>
      <c r="L189"/>
    </row>
    <row r="190" spans="1:12" ht="12.5" x14ac:dyDescent="0.25">
      <c r="A190"/>
      <c r="B190"/>
      <c r="C190"/>
      <c r="D190"/>
      <c r="F190"/>
      <c r="G190"/>
      <c r="I190" s="15"/>
      <c r="J190" s="16"/>
      <c r="K190"/>
      <c r="L190"/>
    </row>
    <row r="191" spans="1:12" ht="12.5" x14ac:dyDescent="0.25">
      <c r="A191"/>
      <c r="B191"/>
      <c r="C191"/>
      <c r="D191"/>
      <c r="F191"/>
      <c r="G191"/>
      <c r="I191" s="15"/>
      <c r="J191" s="16"/>
      <c r="K191"/>
      <c r="L191"/>
    </row>
    <row r="192" spans="1:12" ht="12.5" x14ac:dyDescent="0.25">
      <c r="A192"/>
      <c r="B192"/>
      <c r="C192"/>
      <c r="D192"/>
      <c r="F192"/>
      <c r="G192"/>
      <c r="I192" s="15"/>
      <c r="J192" s="16"/>
      <c r="K192"/>
      <c r="L192"/>
    </row>
    <row r="193" spans="1:12" ht="12.5" x14ac:dyDescent="0.25">
      <c r="A193"/>
      <c r="B193"/>
      <c r="C193"/>
      <c r="D193"/>
      <c r="F193"/>
      <c r="G193"/>
      <c r="I193" s="15"/>
      <c r="J193" s="16"/>
      <c r="K193"/>
      <c r="L193"/>
    </row>
    <row r="194" spans="1:12" ht="12.5" x14ac:dyDescent="0.25">
      <c r="A194"/>
      <c r="B194"/>
      <c r="C194"/>
      <c r="D194"/>
      <c r="F194"/>
      <c r="G194"/>
      <c r="I194" s="15"/>
      <c r="J194" s="16"/>
      <c r="K194"/>
      <c r="L194"/>
    </row>
    <row r="195" spans="1:12" ht="12.5" x14ac:dyDescent="0.25">
      <c r="A195"/>
      <c r="B195"/>
      <c r="C195"/>
      <c r="D195"/>
      <c r="F195"/>
      <c r="G195"/>
      <c r="I195" s="15"/>
      <c r="J195" s="16"/>
      <c r="K195"/>
      <c r="L195"/>
    </row>
    <row r="196" spans="1:12" ht="12.5" x14ac:dyDescent="0.25">
      <c r="A196"/>
      <c r="B196"/>
      <c r="C196"/>
      <c r="D196"/>
      <c r="F196"/>
      <c r="G196"/>
      <c r="I196" s="15"/>
      <c r="J196" s="16"/>
      <c r="K196"/>
      <c r="L196"/>
    </row>
    <row r="197" spans="1:12" ht="12.5" x14ac:dyDescent="0.25">
      <c r="A197"/>
      <c r="B197"/>
      <c r="C197"/>
      <c r="D197"/>
      <c r="F197"/>
      <c r="G197"/>
      <c r="I197" s="15"/>
      <c r="J197" s="16"/>
      <c r="K197"/>
      <c r="L197"/>
    </row>
    <row r="198" spans="1:12" ht="12.5" x14ac:dyDescent="0.25">
      <c r="A198"/>
      <c r="B198"/>
      <c r="C198"/>
      <c r="D198"/>
      <c r="F198"/>
      <c r="G198"/>
      <c r="I198" s="15"/>
      <c r="J198" s="16"/>
      <c r="K198"/>
      <c r="L198"/>
    </row>
    <row r="199" spans="1:12" ht="12.5" x14ac:dyDescent="0.25">
      <c r="A199"/>
      <c r="B199"/>
      <c r="C199"/>
      <c r="D199"/>
      <c r="F199"/>
      <c r="G199"/>
      <c r="I199" s="15"/>
      <c r="J199" s="16"/>
      <c r="K199"/>
      <c r="L199"/>
    </row>
    <row r="200" spans="1:12" ht="12.5" x14ac:dyDescent="0.25">
      <c r="A200"/>
      <c r="B200"/>
      <c r="C200"/>
      <c r="D200"/>
      <c r="F200"/>
      <c r="G200"/>
      <c r="I200" s="15"/>
      <c r="J200" s="16"/>
      <c r="K200"/>
      <c r="L200"/>
    </row>
    <row r="201" spans="1:12" ht="12.5" x14ac:dyDescent="0.25">
      <c r="A201"/>
      <c r="B201"/>
      <c r="C201"/>
      <c r="D201"/>
      <c r="F201"/>
      <c r="G201"/>
      <c r="I201" s="15"/>
      <c r="J201" s="16"/>
      <c r="K201"/>
      <c r="L201"/>
    </row>
    <row r="202" spans="1:12" ht="12.5" x14ac:dyDescent="0.25">
      <c r="A202"/>
      <c r="B202"/>
      <c r="C202"/>
      <c r="D202"/>
      <c r="F202"/>
      <c r="G202"/>
      <c r="I202" s="15"/>
      <c r="J202" s="16"/>
      <c r="K202"/>
      <c r="L202"/>
    </row>
    <row r="203" spans="1:12" ht="12.5" x14ac:dyDescent="0.25">
      <c r="A203"/>
      <c r="B203"/>
      <c r="C203"/>
      <c r="D203"/>
      <c r="F203"/>
      <c r="G203"/>
      <c r="I203" s="15"/>
      <c r="J203" s="16"/>
      <c r="K203"/>
      <c r="L203"/>
    </row>
    <row r="204" spans="1:12" ht="12.5" x14ac:dyDescent="0.25">
      <c r="A204"/>
      <c r="B204"/>
      <c r="C204"/>
      <c r="D204"/>
      <c r="F204"/>
      <c r="G204"/>
      <c r="I204" s="15"/>
      <c r="J204" s="16"/>
      <c r="K204"/>
      <c r="L204"/>
    </row>
    <row r="205" spans="1:12" ht="12.5" x14ac:dyDescent="0.25">
      <c r="A205"/>
      <c r="B205"/>
      <c r="C205"/>
      <c r="D205"/>
      <c r="F205"/>
      <c r="G205"/>
      <c r="I205" s="15"/>
      <c r="J205" s="16"/>
      <c r="K205"/>
      <c r="L205"/>
    </row>
    <row r="206" spans="1:12" ht="12.5" x14ac:dyDescent="0.25">
      <c r="A206"/>
      <c r="B206"/>
      <c r="C206"/>
      <c r="D206"/>
      <c r="F206"/>
      <c r="G206"/>
      <c r="I206" s="15"/>
      <c r="J206" s="16"/>
      <c r="K206"/>
      <c r="L206"/>
    </row>
    <row r="207" spans="1:12" ht="12.5" x14ac:dyDescent="0.25">
      <c r="A207"/>
      <c r="B207"/>
      <c r="C207"/>
      <c r="D207"/>
      <c r="F207"/>
      <c r="G207"/>
      <c r="I207" s="15"/>
      <c r="J207" s="16"/>
      <c r="K207"/>
      <c r="L207"/>
    </row>
    <row r="208" spans="1:12" ht="12.5" x14ac:dyDescent="0.25">
      <c r="A208"/>
      <c r="B208"/>
      <c r="C208"/>
      <c r="D208"/>
      <c r="F208"/>
      <c r="G208"/>
      <c r="I208" s="15"/>
      <c r="J208" s="16"/>
      <c r="K208"/>
      <c r="L208"/>
    </row>
    <row r="209" spans="1:12" ht="12.5" x14ac:dyDescent="0.25">
      <c r="A209"/>
      <c r="B209"/>
      <c r="C209"/>
      <c r="D209"/>
      <c r="F209"/>
      <c r="G209"/>
      <c r="I209" s="15"/>
      <c r="J209" s="16"/>
      <c r="K209"/>
      <c r="L209"/>
    </row>
    <row r="210" spans="1:12" ht="12.5" x14ac:dyDescent="0.25">
      <c r="A210"/>
      <c r="B210"/>
      <c r="C210"/>
      <c r="D210"/>
      <c r="F210"/>
      <c r="G210"/>
      <c r="I210" s="15"/>
      <c r="J210" s="16"/>
      <c r="K210"/>
      <c r="L210"/>
    </row>
    <row r="211" spans="1:12" ht="12.5" x14ac:dyDescent="0.25">
      <c r="A211"/>
      <c r="B211"/>
      <c r="C211"/>
      <c r="D211"/>
      <c r="F211"/>
      <c r="G211"/>
      <c r="I211" s="15"/>
      <c r="J211" s="16"/>
      <c r="K211"/>
      <c r="L211"/>
    </row>
    <row r="212" spans="1:12" ht="12.5" x14ac:dyDescent="0.25">
      <c r="A212"/>
      <c r="B212"/>
      <c r="C212"/>
      <c r="D212"/>
      <c r="F212"/>
      <c r="G212"/>
      <c r="I212" s="15"/>
      <c r="J212" s="16"/>
      <c r="K212"/>
      <c r="L212"/>
    </row>
    <row r="213" spans="1:12" ht="12.5" x14ac:dyDescent="0.25">
      <c r="A213"/>
      <c r="B213"/>
      <c r="C213"/>
      <c r="D213"/>
      <c r="F213"/>
      <c r="G213"/>
      <c r="I213" s="15"/>
      <c r="J213" s="16"/>
      <c r="K213"/>
      <c r="L213"/>
    </row>
    <row r="214" spans="1:12" ht="12.5" x14ac:dyDescent="0.25">
      <c r="A214"/>
      <c r="B214"/>
      <c r="C214"/>
      <c r="D214"/>
      <c r="F214"/>
      <c r="G214"/>
      <c r="I214" s="15"/>
      <c r="J214" s="16"/>
      <c r="K214"/>
      <c r="L214"/>
    </row>
    <row r="215" spans="1:12" ht="12.5" x14ac:dyDescent="0.25">
      <c r="A215"/>
      <c r="B215"/>
      <c r="C215"/>
      <c r="D215"/>
      <c r="F215"/>
      <c r="G215"/>
      <c r="I215" s="15"/>
      <c r="J215" s="16"/>
      <c r="K215"/>
      <c r="L215"/>
    </row>
    <row r="216" spans="1:12" ht="12.5" x14ac:dyDescent="0.25">
      <c r="A216"/>
      <c r="B216"/>
      <c r="C216"/>
      <c r="D216"/>
      <c r="F216"/>
      <c r="G216"/>
      <c r="I216" s="15"/>
      <c r="J216" s="16"/>
      <c r="K216"/>
      <c r="L216"/>
    </row>
    <row r="217" spans="1:12" ht="12.5" x14ac:dyDescent="0.25">
      <c r="A217"/>
      <c r="B217"/>
      <c r="C217"/>
      <c r="D217"/>
      <c r="F217"/>
      <c r="G217"/>
      <c r="I217" s="15"/>
      <c r="J217" s="16"/>
      <c r="K217"/>
      <c r="L217"/>
    </row>
    <row r="218" spans="1:12" ht="12.5" x14ac:dyDescent="0.25">
      <c r="A218"/>
      <c r="B218"/>
      <c r="C218"/>
      <c r="D218"/>
      <c r="F218"/>
      <c r="G218"/>
      <c r="I218" s="15"/>
      <c r="J218" s="16"/>
      <c r="K218"/>
      <c r="L218"/>
    </row>
    <row r="219" spans="1:12" ht="12.5" x14ac:dyDescent="0.25">
      <c r="A219"/>
      <c r="B219"/>
      <c r="C219"/>
      <c r="D219"/>
      <c r="F219"/>
      <c r="G219"/>
      <c r="I219" s="15"/>
      <c r="J219" s="16"/>
      <c r="K219"/>
      <c r="L219"/>
    </row>
    <row r="220" spans="1:12" ht="12.5" x14ac:dyDescent="0.25">
      <c r="A220"/>
      <c r="B220"/>
      <c r="C220"/>
      <c r="D220"/>
      <c r="F220"/>
      <c r="G220"/>
      <c r="I220" s="15"/>
      <c r="J220" s="16"/>
      <c r="K220"/>
      <c r="L220"/>
    </row>
    <row r="221" spans="1:12" ht="12.5" x14ac:dyDescent="0.25">
      <c r="A221"/>
      <c r="B221"/>
      <c r="C221"/>
      <c r="D221"/>
      <c r="F221"/>
      <c r="G221"/>
      <c r="I221" s="15"/>
      <c r="J221" s="16"/>
      <c r="K221"/>
      <c r="L221"/>
    </row>
    <row r="222" spans="1:12" ht="12.5" x14ac:dyDescent="0.25">
      <c r="A222"/>
      <c r="B222"/>
      <c r="C222"/>
      <c r="D222"/>
      <c r="F222"/>
      <c r="G222"/>
      <c r="I222" s="27"/>
      <c r="J222" s="28"/>
      <c r="K222"/>
      <c r="L222"/>
    </row>
    <row r="223" spans="1:12" ht="12.5" x14ac:dyDescent="0.25">
      <c r="A223"/>
      <c r="B223"/>
      <c r="C223"/>
      <c r="D223"/>
      <c r="F223"/>
      <c r="G223"/>
      <c r="K223"/>
      <c r="L223"/>
    </row>
    <row r="224" spans="1:12" ht="12.5" x14ac:dyDescent="0.25">
      <c r="A224"/>
      <c r="B224"/>
      <c r="C224"/>
      <c r="D224"/>
      <c r="F224"/>
      <c r="G224"/>
      <c r="K224"/>
      <c r="L224"/>
    </row>
    <row r="225" spans="1:12" ht="12.5" x14ac:dyDescent="0.25">
      <c r="A225"/>
      <c r="B225"/>
      <c r="C225"/>
      <c r="D225"/>
      <c r="F225"/>
      <c r="G225"/>
      <c r="K225"/>
      <c r="L225"/>
    </row>
    <row r="226" spans="1:12" ht="12.5" x14ac:dyDescent="0.25">
      <c r="A226"/>
      <c r="B226"/>
      <c r="C226"/>
      <c r="D226"/>
      <c r="F226"/>
      <c r="G226"/>
      <c r="K226"/>
      <c r="L226"/>
    </row>
    <row r="227" spans="1:12" ht="12.5" x14ac:dyDescent="0.25">
      <c r="A227"/>
      <c r="B227"/>
      <c r="C227"/>
      <c r="D227"/>
      <c r="F227"/>
      <c r="G227"/>
      <c r="K227"/>
      <c r="L227"/>
    </row>
    <row r="228" spans="1:12" ht="12.5" x14ac:dyDescent="0.25">
      <c r="A228"/>
      <c r="B228"/>
      <c r="C228"/>
      <c r="D228"/>
      <c r="F228"/>
      <c r="G228"/>
      <c r="K228"/>
      <c r="L228"/>
    </row>
    <row r="229" spans="1:12" ht="12.5" x14ac:dyDescent="0.25">
      <c r="A229"/>
      <c r="B229"/>
      <c r="C229"/>
      <c r="D229"/>
      <c r="F229"/>
      <c r="G229"/>
      <c r="K229"/>
      <c r="L229"/>
    </row>
    <row r="230" spans="1:12" ht="12.5" x14ac:dyDescent="0.25">
      <c r="A230"/>
      <c r="B230"/>
      <c r="C230"/>
      <c r="D230"/>
      <c r="F230"/>
      <c r="G230"/>
      <c r="K230"/>
      <c r="L230"/>
    </row>
    <row r="231" spans="1:12" ht="12.5" x14ac:dyDescent="0.25">
      <c r="A231"/>
      <c r="B231"/>
      <c r="C231"/>
      <c r="D231"/>
      <c r="F231"/>
      <c r="G231"/>
      <c r="K231"/>
      <c r="L231"/>
    </row>
    <row r="232" spans="1:12" ht="12.5" x14ac:dyDescent="0.25">
      <c r="A232"/>
      <c r="B232"/>
      <c r="C232"/>
      <c r="D232"/>
      <c r="F232"/>
      <c r="G232"/>
      <c r="K232"/>
      <c r="L232"/>
    </row>
    <row r="233" spans="1:12" ht="12.5" x14ac:dyDescent="0.25">
      <c r="A233"/>
      <c r="B233"/>
      <c r="C233"/>
      <c r="D233"/>
      <c r="F233"/>
      <c r="G233"/>
      <c r="K233"/>
      <c r="L233"/>
    </row>
    <row r="234" spans="1:12" ht="12.5" x14ac:dyDescent="0.25">
      <c r="A234"/>
      <c r="B234"/>
      <c r="C234"/>
      <c r="D234"/>
      <c r="F234"/>
      <c r="G234"/>
      <c r="H234" s="190"/>
      <c r="I234"/>
      <c r="J234"/>
      <c r="K234"/>
      <c r="L234"/>
    </row>
    <row r="235" spans="1:12" ht="12.5" x14ac:dyDescent="0.25">
      <c r="A235"/>
      <c r="B235"/>
      <c r="C235"/>
      <c r="D235"/>
      <c r="F235"/>
      <c r="G235"/>
      <c r="H235" s="190"/>
      <c r="I235"/>
      <c r="J235"/>
      <c r="K235"/>
      <c r="L235"/>
    </row>
    <row r="236" spans="1:12" ht="12.5" x14ac:dyDescent="0.25">
      <c r="A236"/>
      <c r="B236"/>
      <c r="C236"/>
      <c r="D236"/>
      <c r="F236"/>
      <c r="G236"/>
      <c r="H236" s="190"/>
      <c r="I236"/>
      <c r="J236"/>
      <c r="K236"/>
      <c r="L236"/>
    </row>
    <row r="237" spans="1:12" ht="12.5" x14ac:dyDescent="0.25">
      <c r="A237"/>
      <c r="B237"/>
      <c r="C237"/>
      <c r="D237"/>
      <c r="F237"/>
      <c r="G237"/>
      <c r="H237" s="190"/>
      <c r="I237"/>
      <c r="J237"/>
      <c r="K237"/>
      <c r="L237"/>
    </row>
    <row r="238" spans="1:12" ht="12.5" x14ac:dyDescent="0.25">
      <c r="A238"/>
      <c r="B238"/>
      <c r="C238"/>
      <c r="D238"/>
      <c r="F238"/>
      <c r="G238"/>
      <c r="H238" s="190"/>
      <c r="I238"/>
      <c r="J238"/>
      <c r="K238"/>
      <c r="L238"/>
    </row>
    <row r="239" spans="1:12" ht="12.5" x14ac:dyDescent="0.25">
      <c r="A239"/>
      <c r="B239"/>
      <c r="C239"/>
      <c r="D239"/>
      <c r="F239"/>
      <c r="G239"/>
      <c r="H239" s="190"/>
      <c r="I239"/>
      <c r="J239"/>
      <c r="K239"/>
      <c r="L239"/>
    </row>
    <row r="240" spans="1:12" ht="12.5" x14ac:dyDescent="0.25">
      <c r="A240"/>
      <c r="B240"/>
      <c r="C240"/>
      <c r="D240"/>
      <c r="F240"/>
      <c r="G240"/>
      <c r="H240" s="190"/>
      <c r="I240"/>
      <c r="J240"/>
      <c r="K240"/>
      <c r="L240"/>
    </row>
    <row r="241" spans="1:12" ht="12.5" x14ac:dyDescent="0.25">
      <c r="A241"/>
      <c r="B241"/>
      <c r="C241"/>
      <c r="D241"/>
      <c r="F241"/>
      <c r="G241"/>
      <c r="H241" s="190"/>
      <c r="I241"/>
      <c r="J241"/>
      <c r="K241"/>
      <c r="L241"/>
    </row>
    <row r="242" spans="1:12" ht="12.5" x14ac:dyDescent="0.25">
      <c r="A242"/>
      <c r="B242"/>
      <c r="C242"/>
      <c r="D242"/>
      <c r="F242"/>
      <c r="G242"/>
      <c r="H242" s="190"/>
      <c r="I242"/>
      <c r="J242"/>
      <c r="K242"/>
      <c r="L242"/>
    </row>
    <row r="243" spans="1:12" ht="12.5" x14ac:dyDescent="0.25">
      <c r="A243"/>
      <c r="B243"/>
      <c r="C243"/>
      <c r="D243"/>
      <c r="F243"/>
      <c r="G243"/>
      <c r="H243" s="190"/>
      <c r="I243"/>
      <c r="J243"/>
      <c r="K243"/>
      <c r="L243"/>
    </row>
    <row r="244" spans="1:12" ht="12.5" x14ac:dyDescent="0.25">
      <c r="A244"/>
      <c r="B244"/>
      <c r="C244"/>
      <c r="D244"/>
      <c r="F244"/>
      <c r="G244"/>
      <c r="H244" s="190"/>
      <c r="I244"/>
      <c r="J244"/>
      <c r="K244"/>
      <c r="L244"/>
    </row>
  </sheetData>
  <sheetProtection selectLockedCells="1" selectUnlockedCells="1"/>
  <mergeCells count="1">
    <mergeCell ref="B3:D3"/>
  </mergeCells>
  <phoneticPr fontId="25" type="noConversion"/>
  <printOptions horizontalCentered="1" gridLines="1"/>
  <pageMargins left="0.55118110236220474" right="0.55118110236220474" top="0.59055118110236227" bottom="0.59055118110236227" header="0.31496062992125984" footer="0.51181102362204722"/>
  <pageSetup paperSize="9" scale="80" firstPageNumber="0" orientation="landscape" verticalDpi="300" r:id="rId1"/>
  <headerFooter alignWithMargins="0">
    <oddHeader>&amp;R.</oddHeader>
    <oddFooter>&amp;R&amp;P</oddFooter>
  </headerFooter>
  <rowBreaks count="4" manualBreakCount="4">
    <brk id="47" max="9" man="1"/>
    <brk id="68" max="9" man="1"/>
    <brk id="90" max="9" man="1"/>
    <brk id="13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1"/>
  <sheetViews>
    <sheetView topLeftCell="A16" zoomScale="80" zoomScaleNormal="80" workbookViewId="0">
      <selection activeCell="B64" sqref="B64"/>
    </sheetView>
  </sheetViews>
  <sheetFormatPr defaultRowHeight="14" x14ac:dyDescent="0.3"/>
  <cols>
    <col min="1" max="1" width="6" style="1" customWidth="1"/>
    <col min="2" max="2" width="60.08984375" style="2" customWidth="1"/>
    <col min="3" max="3" width="12.54296875" style="3" customWidth="1"/>
    <col min="4" max="4" width="0" style="4" hidden="1" customWidth="1"/>
    <col min="5" max="5" width="0" hidden="1" customWidth="1"/>
    <col min="6" max="6" width="0" style="5" hidden="1" customWidth="1"/>
    <col min="7" max="7" width="10.08984375" style="6" customWidth="1"/>
    <col min="8" max="8" width="10.08984375" style="66" customWidth="1"/>
    <col min="9" max="9" width="20.453125" customWidth="1"/>
    <col min="10" max="10" width="15.08984375" style="9" customWidth="1"/>
  </cols>
  <sheetData>
    <row r="1" spans="1:256" ht="16.5" x14ac:dyDescent="0.3">
      <c r="A1" s="10"/>
      <c r="B1" s="11"/>
      <c r="C1" s="12"/>
      <c r="D1" s="12"/>
      <c r="E1" s="13"/>
      <c r="G1" s="14"/>
      <c r="H1" s="67"/>
      <c r="I1" s="13"/>
      <c r="J1" s="16"/>
    </row>
    <row r="2" spans="1:256" ht="33" x14ac:dyDescent="0.3">
      <c r="A2" s="10"/>
      <c r="B2" s="17" t="s">
        <v>0</v>
      </c>
      <c r="C2" s="12"/>
      <c r="D2" s="12"/>
      <c r="E2" s="13"/>
      <c r="G2" s="14"/>
      <c r="H2" s="67"/>
      <c r="I2" s="13"/>
      <c r="J2" s="16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</row>
    <row r="3" spans="1:256" s="18" customFormat="1" ht="16.5" x14ac:dyDescent="0.3">
      <c r="A3" s="19"/>
      <c r="B3" s="12"/>
      <c r="C3" s="12" t="s">
        <v>1</v>
      </c>
      <c r="D3" s="12"/>
      <c r="E3" s="13"/>
      <c r="F3" s="5"/>
      <c r="G3" s="14"/>
      <c r="H3" s="67"/>
      <c r="I3" s="13"/>
      <c r="J3" s="16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24" customFormat="1" ht="18" x14ac:dyDescent="0.3">
      <c r="A4" s="20"/>
      <c r="B4" s="346" t="s">
        <v>150</v>
      </c>
      <c r="C4" s="346"/>
      <c r="D4" s="346"/>
      <c r="E4" s="21"/>
      <c r="F4" s="22"/>
      <c r="G4" s="23"/>
      <c r="H4" s="68"/>
      <c r="I4" s="69"/>
      <c r="J4" s="9"/>
      <c r="K4"/>
      <c r="L4"/>
      <c r="M4"/>
      <c r="N4"/>
      <c r="O4"/>
      <c r="P4"/>
      <c r="Q4"/>
      <c r="R4"/>
      <c r="S4"/>
      <c r="T4"/>
      <c r="U4"/>
      <c r="V4"/>
      <c r="W4"/>
      <c r="X4" s="18"/>
      <c r="FO4" s="25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4" customFormat="1" ht="16.5" x14ac:dyDescent="0.3">
      <c r="A5" s="70"/>
      <c r="B5" s="346"/>
      <c r="C5" s="346"/>
      <c r="D5" s="346"/>
      <c r="E5" s="21"/>
      <c r="F5" s="22"/>
      <c r="G5" s="23"/>
      <c r="H5" s="68"/>
      <c r="I5" s="69"/>
      <c r="J5" s="9"/>
      <c r="K5"/>
      <c r="L5"/>
      <c r="M5"/>
      <c r="N5"/>
      <c r="O5"/>
      <c r="P5"/>
      <c r="Q5"/>
      <c r="R5"/>
      <c r="S5"/>
      <c r="T5"/>
      <c r="U5"/>
      <c r="V5"/>
      <c r="W5"/>
      <c r="X5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1"/>
      <c r="DD5" s="29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1"/>
      <c r="FO5" s="25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36" customFormat="1" ht="63.75" customHeight="1" x14ac:dyDescent="0.3">
      <c r="A6" s="71" t="s">
        <v>151</v>
      </c>
      <c r="B6" s="32" t="s">
        <v>3</v>
      </c>
      <c r="C6" s="33" t="s">
        <v>4</v>
      </c>
      <c r="D6" s="33" t="s">
        <v>5</v>
      </c>
      <c r="E6" s="34" t="s">
        <v>6</v>
      </c>
      <c r="F6" s="35" t="s">
        <v>7</v>
      </c>
      <c r="G6" s="72" t="s">
        <v>152</v>
      </c>
      <c r="H6" s="73" t="s">
        <v>153</v>
      </c>
      <c r="I6" s="33" t="s">
        <v>154</v>
      </c>
      <c r="J6" s="74" t="s">
        <v>147</v>
      </c>
      <c r="K6" s="37"/>
      <c r="FF6" s="18"/>
      <c r="FG6" s="18"/>
      <c r="FH6" s="18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</row>
    <row r="7" spans="1:256" s="36" customFormat="1" x14ac:dyDescent="0.3">
      <c r="A7" s="75" t="s">
        <v>155</v>
      </c>
      <c r="B7" s="76"/>
      <c r="C7" s="77"/>
      <c r="D7" s="77"/>
      <c r="E7" s="78" t="s">
        <v>10</v>
      </c>
      <c r="F7" s="35"/>
      <c r="G7" s="79"/>
      <c r="H7" s="80"/>
      <c r="I7" s="78"/>
      <c r="J7" s="81"/>
      <c r="K7" s="37"/>
      <c r="FF7" s="18"/>
      <c r="FG7" s="18"/>
      <c r="FH7" s="18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s="18" customFormat="1" ht="28" x14ac:dyDescent="0.3">
      <c r="A8" s="82">
        <v>1</v>
      </c>
      <c r="B8" s="83" t="s">
        <v>156</v>
      </c>
      <c r="C8" s="84" t="s">
        <v>11</v>
      </c>
      <c r="D8" s="85"/>
      <c r="E8" s="86">
        <v>26.71</v>
      </c>
      <c r="F8" s="22" t="e">
        <f t="shared" ref="F8:F71" si="0">+"#REF!#REF!"*E8</f>
        <v>#VALUE!</v>
      </c>
      <c r="G8" s="23">
        <v>3</v>
      </c>
      <c r="H8" s="87"/>
      <c r="I8" s="86"/>
      <c r="J8" s="9">
        <f t="shared" ref="J8:J71" si="1">+G8*I8</f>
        <v>0</v>
      </c>
      <c r="K8"/>
      <c r="FF8" s="24"/>
      <c r="FG8" s="24"/>
      <c r="FH8" s="24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18" customFormat="1" ht="28" x14ac:dyDescent="0.3">
      <c r="A9" s="82">
        <v>2</v>
      </c>
      <c r="B9" s="83" t="s">
        <v>12</v>
      </c>
      <c r="C9" s="84" t="s">
        <v>11</v>
      </c>
      <c r="D9" s="85"/>
      <c r="E9" s="86">
        <v>25.474499999999999</v>
      </c>
      <c r="F9" s="22" t="e">
        <f t="shared" si="0"/>
        <v>#VALUE!</v>
      </c>
      <c r="G9" s="23">
        <v>1</v>
      </c>
      <c r="H9" s="87">
        <v>1</v>
      </c>
      <c r="I9" s="86"/>
      <c r="J9" s="9">
        <f t="shared" si="1"/>
        <v>0</v>
      </c>
      <c r="K9"/>
      <c r="FF9" s="24"/>
      <c r="FG9" s="24"/>
      <c r="FH9" s="24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8" customFormat="1" ht="42" x14ac:dyDescent="0.3">
      <c r="A10" s="82">
        <v>3</v>
      </c>
      <c r="B10" s="83" t="s">
        <v>157</v>
      </c>
      <c r="C10" s="84" t="s">
        <v>11</v>
      </c>
      <c r="D10" s="85"/>
      <c r="E10" s="86">
        <v>28.917000000000002</v>
      </c>
      <c r="F10" s="22" t="e">
        <f t="shared" si="0"/>
        <v>#VALUE!</v>
      </c>
      <c r="G10" s="23">
        <v>1</v>
      </c>
      <c r="H10" s="87">
        <v>3</v>
      </c>
      <c r="I10" s="86"/>
      <c r="J10" s="9">
        <f t="shared" si="1"/>
        <v>0</v>
      </c>
      <c r="K10"/>
      <c r="FF10" s="36"/>
      <c r="FG10" s="37"/>
      <c r="FH10" s="37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8" customFormat="1" ht="42" x14ac:dyDescent="0.3">
      <c r="A11" s="82">
        <v>4</v>
      </c>
      <c r="B11" s="83" t="s">
        <v>13</v>
      </c>
      <c r="C11" s="84" t="s">
        <v>11</v>
      </c>
      <c r="D11" s="85"/>
      <c r="E11" s="86">
        <v>28.917000000000002</v>
      </c>
      <c r="F11" s="22" t="e">
        <f t="shared" si="0"/>
        <v>#VALUE!</v>
      </c>
      <c r="G11" s="23">
        <v>1</v>
      </c>
      <c r="H11" s="87"/>
      <c r="I11" s="86"/>
      <c r="J11" s="9">
        <f t="shared" si="1"/>
        <v>0</v>
      </c>
      <c r="K11"/>
      <c r="FF11" s="36"/>
      <c r="FG11" s="37"/>
      <c r="FH11" s="37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18" customFormat="1" ht="28" x14ac:dyDescent="0.3">
      <c r="A12" s="82">
        <v>5</v>
      </c>
      <c r="B12" s="83" t="s">
        <v>14</v>
      </c>
      <c r="C12" s="84" t="s">
        <v>11</v>
      </c>
      <c r="D12" s="85"/>
      <c r="E12" s="86">
        <v>27.54</v>
      </c>
      <c r="F12" s="22" t="e">
        <f t="shared" si="0"/>
        <v>#VALUE!</v>
      </c>
      <c r="G12" s="23">
        <v>1</v>
      </c>
      <c r="H12" s="87"/>
      <c r="I12" s="86"/>
      <c r="J12" s="9">
        <f t="shared" si="1"/>
        <v>0</v>
      </c>
      <c r="K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8" customFormat="1" x14ac:dyDescent="0.3">
      <c r="A13" s="82">
        <v>6</v>
      </c>
      <c r="B13" s="83" t="s">
        <v>16</v>
      </c>
      <c r="C13" s="84" t="s">
        <v>11</v>
      </c>
      <c r="D13" s="85"/>
      <c r="E13" s="86">
        <v>8.8127999999999993</v>
      </c>
      <c r="F13" s="22" t="e">
        <f t="shared" si="0"/>
        <v>#VALUE!</v>
      </c>
      <c r="G13" s="23">
        <v>4</v>
      </c>
      <c r="H13" s="87">
        <v>2</v>
      </c>
      <c r="I13" s="86"/>
      <c r="J13" s="9">
        <f t="shared" si="1"/>
        <v>0</v>
      </c>
      <c r="K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18" customFormat="1" ht="28" x14ac:dyDescent="0.3">
      <c r="A14" s="82">
        <v>7</v>
      </c>
      <c r="B14" s="88" t="s">
        <v>158</v>
      </c>
      <c r="C14" s="89" t="s">
        <v>11</v>
      </c>
      <c r="D14" s="90"/>
      <c r="E14" s="86">
        <v>35.113500000000002</v>
      </c>
      <c r="F14" s="22" t="e">
        <f t="shared" si="0"/>
        <v>#VALUE!</v>
      </c>
      <c r="G14" s="23">
        <v>1</v>
      </c>
      <c r="H14" s="91"/>
      <c r="I14" s="86"/>
      <c r="J14" s="9">
        <f t="shared" si="1"/>
        <v>0</v>
      </c>
      <c r="K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8" customFormat="1" ht="28" x14ac:dyDescent="0.3">
      <c r="A15" s="82">
        <v>8</v>
      </c>
      <c r="B15" s="83" t="s">
        <v>159</v>
      </c>
      <c r="C15" s="84" t="s">
        <v>11</v>
      </c>
      <c r="D15" s="85"/>
      <c r="E15" s="86">
        <v>33.048000000000002</v>
      </c>
      <c r="F15" s="22" t="e">
        <f t="shared" si="0"/>
        <v>#VALUE!</v>
      </c>
      <c r="G15" s="23">
        <v>1</v>
      </c>
      <c r="H15" s="87">
        <v>4</v>
      </c>
      <c r="I15" s="86"/>
      <c r="J15" s="9">
        <f t="shared" si="1"/>
        <v>0</v>
      </c>
      <c r="K15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</row>
    <row r="16" spans="1:256" s="18" customFormat="1" x14ac:dyDescent="0.3">
      <c r="A16" s="82">
        <v>9</v>
      </c>
      <c r="B16" s="83" t="s">
        <v>160</v>
      </c>
      <c r="C16" s="84" t="s">
        <v>11</v>
      </c>
      <c r="D16" s="85"/>
      <c r="E16" s="86">
        <v>0.15147000000000002</v>
      </c>
      <c r="F16" s="22" t="e">
        <f t="shared" si="0"/>
        <v>#VALUE!</v>
      </c>
      <c r="G16" s="23">
        <v>400</v>
      </c>
      <c r="H16" s="87">
        <v>300</v>
      </c>
      <c r="I16" s="86"/>
      <c r="J16" s="9">
        <f t="shared" si="1"/>
        <v>0</v>
      </c>
      <c r="K16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</row>
    <row r="17" spans="1:256" s="18" customFormat="1" x14ac:dyDescent="0.3">
      <c r="A17" s="82">
        <v>10</v>
      </c>
      <c r="B17" s="83" t="s">
        <v>18</v>
      </c>
      <c r="C17" s="84" t="s">
        <v>11</v>
      </c>
      <c r="D17" s="85"/>
      <c r="E17" s="86">
        <v>0.26163000000000003</v>
      </c>
      <c r="F17" s="22" t="e">
        <f t="shared" si="0"/>
        <v>#VALUE!</v>
      </c>
      <c r="G17" s="23">
        <v>30</v>
      </c>
      <c r="H17" s="87">
        <v>30</v>
      </c>
      <c r="I17" s="86"/>
      <c r="J17" s="9">
        <f t="shared" si="1"/>
        <v>0</v>
      </c>
      <c r="K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18" customFormat="1" x14ac:dyDescent="0.3">
      <c r="A18" s="82">
        <v>11</v>
      </c>
      <c r="B18" s="83" t="s">
        <v>161</v>
      </c>
      <c r="C18" s="92" t="s">
        <v>28</v>
      </c>
      <c r="D18" s="85"/>
      <c r="E18" s="86">
        <v>0.30294000000000004</v>
      </c>
      <c r="F18" s="22" t="e">
        <f t="shared" si="0"/>
        <v>#VALUE!</v>
      </c>
      <c r="G18" s="23">
        <v>10</v>
      </c>
      <c r="H18" s="87">
        <v>10</v>
      </c>
      <c r="I18" s="86"/>
      <c r="J18" s="9">
        <f t="shared" si="1"/>
        <v>0</v>
      </c>
      <c r="K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18" customFormat="1" x14ac:dyDescent="0.3">
      <c r="A19" s="82">
        <v>12</v>
      </c>
      <c r="B19" s="83" t="s">
        <v>19</v>
      </c>
      <c r="C19" s="84" t="s">
        <v>11</v>
      </c>
      <c r="D19" s="85"/>
      <c r="E19" s="86">
        <v>2.4097499999999998</v>
      </c>
      <c r="F19" s="22" t="e">
        <f t="shared" si="0"/>
        <v>#VALUE!</v>
      </c>
      <c r="G19" s="23">
        <v>10</v>
      </c>
      <c r="H19" s="87">
        <v>10</v>
      </c>
      <c r="I19" s="86"/>
      <c r="J19" s="9">
        <f t="shared" si="1"/>
        <v>0</v>
      </c>
      <c r="K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18" customFormat="1" x14ac:dyDescent="0.3">
      <c r="A20" s="82">
        <v>13</v>
      </c>
      <c r="B20" s="83" t="s">
        <v>20</v>
      </c>
      <c r="C20" s="84" t="s">
        <v>11</v>
      </c>
      <c r="D20" s="85"/>
      <c r="E20" s="86">
        <v>0.15147000000000002</v>
      </c>
      <c r="F20" s="22" t="e">
        <f t="shared" si="0"/>
        <v>#VALUE!</v>
      </c>
      <c r="G20" s="23">
        <v>50</v>
      </c>
      <c r="H20" s="87">
        <v>50</v>
      </c>
      <c r="I20" s="86"/>
      <c r="J20" s="9">
        <f t="shared" si="1"/>
        <v>0</v>
      </c>
      <c r="K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3">
      <c r="A21" s="82">
        <v>14</v>
      </c>
      <c r="B21" s="83" t="s">
        <v>162</v>
      </c>
      <c r="C21" s="84" t="s">
        <v>11</v>
      </c>
      <c r="D21" s="85"/>
      <c r="E21" s="86">
        <v>0.41310000000000002</v>
      </c>
      <c r="F21" s="22" t="e">
        <f t="shared" si="0"/>
        <v>#VALUE!</v>
      </c>
      <c r="G21" s="23">
        <v>50</v>
      </c>
      <c r="H21" s="87">
        <v>30</v>
      </c>
      <c r="I21" s="86"/>
      <c r="J21" s="9">
        <f t="shared" si="1"/>
        <v>0</v>
      </c>
    </row>
    <row r="22" spans="1:256" x14ac:dyDescent="0.3">
      <c r="A22" s="82">
        <v>15</v>
      </c>
      <c r="B22" s="83" t="s">
        <v>21</v>
      </c>
      <c r="C22" s="84" t="s">
        <v>11</v>
      </c>
      <c r="D22" s="85"/>
      <c r="E22" s="86">
        <v>0.27540000000000003</v>
      </c>
      <c r="F22" s="22" t="e">
        <f t="shared" si="0"/>
        <v>#VALUE!</v>
      </c>
      <c r="G22" s="23">
        <v>20</v>
      </c>
      <c r="H22" s="87"/>
      <c r="I22" s="86"/>
      <c r="J22" s="9">
        <f t="shared" si="1"/>
        <v>0</v>
      </c>
    </row>
    <row r="23" spans="1:256" x14ac:dyDescent="0.3">
      <c r="A23" s="82">
        <v>16</v>
      </c>
      <c r="B23" s="83" t="s">
        <v>22</v>
      </c>
      <c r="C23" s="84" t="s">
        <v>11</v>
      </c>
      <c r="D23" s="85"/>
      <c r="E23" s="86">
        <v>0.23409000000000002</v>
      </c>
      <c r="F23" s="22" t="e">
        <f t="shared" si="0"/>
        <v>#VALUE!</v>
      </c>
      <c r="G23" s="23">
        <v>50</v>
      </c>
      <c r="H23" s="87">
        <v>30</v>
      </c>
      <c r="I23" s="86"/>
      <c r="J23" s="9">
        <f t="shared" si="1"/>
        <v>0</v>
      </c>
    </row>
    <row r="24" spans="1:256" x14ac:dyDescent="0.3">
      <c r="A24" s="82">
        <v>17</v>
      </c>
      <c r="B24" s="83" t="s">
        <v>23</v>
      </c>
      <c r="C24" s="84" t="s">
        <v>11</v>
      </c>
      <c r="D24" s="85"/>
      <c r="E24" s="86">
        <v>0.31671000000000005</v>
      </c>
      <c r="F24" s="22" t="e">
        <f t="shared" si="0"/>
        <v>#VALUE!</v>
      </c>
      <c r="G24" s="23">
        <v>50</v>
      </c>
      <c r="H24" s="87">
        <v>30</v>
      </c>
      <c r="I24" s="86"/>
      <c r="J24" s="9">
        <f t="shared" si="1"/>
        <v>0</v>
      </c>
    </row>
    <row r="25" spans="1:256" x14ac:dyDescent="0.3">
      <c r="A25" s="82">
        <v>18</v>
      </c>
      <c r="B25" s="83" t="s">
        <v>24</v>
      </c>
      <c r="C25" s="84" t="s">
        <v>11</v>
      </c>
      <c r="D25" s="85"/>
      <c r="E25" s="86">
        <v>0.34425</v>
      </c>
      <c r="F25" s="22" t="e">
        <f t="shared" si="0"/>
        <v>#VALUE!</v>
      </c>
      <c r="G25" s="23">
        <v>50</v>
      </c>
      <c r="H25" s="87">
        <v>30</v>
      </c>
      <c r="I25" s="86"/>
      <c r="J25" s="9">
        <f t="shared" si="1"/>
        <v>0</v>
      </c>
    </row>
    <row r="26" spans="1:256" x14ac:dyDescent="0.3">
      <c r="A26" s="82">
        <v>19</v>
      </c>
      <c r="B26" s="83" t="s">
        <v>25</v>
      </c>
      <c r="C26" s="84" t="s">
        <v>11</v>
      </c>
      <c r="D26" s="85"/>
      <c r="E26" s="86">
        <v>0.44064000000000003</v>
      </c>
      <c r="F26" s="22" t="e">
        <f t="shared" si="0"/>
        <v>#VALUE!</v>
      </c>
      <c r="G26" s="23">
        <v>30</v>
      </c>
      <c r="H26" s="87">
        <v>30</v>
      </c>
      <c r="I26" s="86"/>
      <c r="J26" s="9">
        <f t="shared" si="1"/>
        <v>0</v>
      </c>
    </row>
    <row r="27" spans="1:256" x14ac:dyDescent="0.3">
      <c r="A27" s="82">
        <v>20</v>
      </c>
      <c r="B27" s="83" t="s">
        <v>163</v>
      </c>
      <c r="C27" s="84" t="s">
        <v>11</v>
      </c>
      <c r="D27" s="85"/>
      <c r="E27" s="86">
        <v>0.12393000000000001</v>
      </c>
      <c r="F27" s="22" t="e">
        <f t="shared" si="0"/>
        <v>#VALUE!</v>
      </c>
      <c r="G27" s="23">
        <v>400</v>
      </c>
      <c r="H27" s="87">
        <v>300</v>
      </c>
      <c r="I27" s="86"/>
      <c r="J27" s="9">
        <f t="shared" si="1"/>
        <v>0</v>
      </c>
    </row>
    <row r="28" spans="1:256" x14ac:dyDescent="0.3">
      <c r="A28" s="82"/>
      <c r="B28" s="87" t="s">
        <v>164</v>
      </c>
      <c r="C28" s="84"/>
      <c r="D28" s="85"/>
      <c r="E28" s="86"/>
      <c r="F28" s="22"/>
      <c r="G28" s="23"/>
      <c r="H28" s="87">
        <v>250</v>
      </c>
      <c r="I28" s="86"/>
    </row>
    <row r="29" spans="1:256" x14ac:dyDescent="0.3">
      <c r="A29" s="82">
        <v>21</v>
      </c>
      <c r="B29" s="93" t="s">
        <v>29</v>
      </c>
      <c r="C29" s="84" t="s">
        <v>11</v>
      </c>
      <c r="D29" s="85"/>
      <c r="E29" s="86">
        <v>0.55080000000000007</v>
      </c>
      <c r="F29" s="22" t="e">
        <f t="shared" si="0"/>
        <v>#VALUE!</v>
      </c>
      <c r="G29" s="23">
        <v>10</v>
      </c>
      <c r="H29" s="94">
        <v>10</v>
      </c>
      <c r="I29" s="86"/>
      <c r="J29" s="9">
        <f t="shared" si="1"/>
        <v>0</v>
      </c>
    </row>
    <row r="30" spans="1:256" ht="28" x14ac:dyDescent="0.3">
      <c r="A30" s="82">
        <v>22</v>
      </c>
      <c r="B30" s="83" t="s">
        <v>31</v>
      </c>
      <c r="C30" s="84" t="s">
        <v>32</v>
      </c>
      <c r="D30" s="85"/>
      <c r="E30" s="86">
        <v>15.147</v>
      </c>
      <c r="F30" s="22" t="e">
        <f t="shared" si="0"/>
        <v>#VALUE!</v>
      </c>
      <c r="G30" s="23">
        <v>40</v>
      </c>
      <c r="H30" s="87">
        <v>52</v>
      </c>
      <c r="I30" s="86"/>
      <c r="J30" s="9">
        <f t="shared" si="1"/>
        <v>0</v>
      </c>
    </row>
    <row r="31" spans="1:256" ht="28" x14ac:dyDescent="0.3">
      <c r="A31" s="82">
        <v>23</v>
      </c>
      <c r="B31" s="83" t="s">
        <v>33</v>
      </c>
      <c r="C31" s="84" t="s">
        <v>32</v>
      </c>
      <c r="D31" s="85"/>
      <c r="E31" s="86">
        <v>15.147</v>
      </c>
      <c r="F31" s="22" t="e">
        <f t="shared" si="0"/>
        <v>#VALUE!</v>
      </c>
      <c r="G31" s="23">
        <v>20</v>
      </c>
      <c r="H31" s="87">
        <v>52</v>
      </c>
      <c r="I31" s="86"/>
      <c r="J31" s="9">
        <f t="shared" si="1"/>
        <v>0</v>
      </c>
    </row>
    <row r="32" spans="1:256" x14ac:dyDescent="0.3">
      <c r="A32" s="82">
        <v>24</v>
      </c>
      <c r="B32" s="83" t="s">
        <v>34</v>
      </c>
      <c r="C32" s="84" t="s">
        <v>35</v>
      </c>
      <c r="D32" s="85"/>
      <c r="E32" s="86">
        <v>12.393000000000001</v>
      </c>
      <c r="F32" s="22" t="e">
        <f t="shared" si="0"/>
        <v>#VALUE!</v>
      </c>
      <c r="G32" s="23">
        <v>5</v>
      </c>
      <c r="H32" s="87">
        <v>0</v>
      </c>
      <c r="I32" s="86"/>
      <c r="J32" s="9">
        <f t="shared" si="1"/>
        <v>0</v>
      </c>
    </row>
    <row r="33" spans="1:10" x14ac:dyDescent="0.3">
      <c r="A33" s="82">
        <v>25</v>
      </c>
      <c r="B33" s="83" t="s">
        <v>165</v>
      </c>
      <c r="C33" s="84" t="s">
        <v>11</v>
      </c>
      <c r="D33" s="85"/>
      <c r="E33" s="86">
        <v>0.27540000000000003</v>
      </c>
      <c r="F33" s="22" t="e">
        <f t="shared" si="0"/>
        <v>#VALUE!</v>
      </c>
      <c r="G33" s="23">
        <v>10</v>
      </c>
      <c r="H33" s="87">
        <v>10</v>
      </c>
      <c r="I33" s="86"/>
      <c r="J33" s="9">
        <f t="shared" si="1"/>
        <v>0</v>
      </c>
    </row>
    <row r="34" spans="1:10" x14ac:dyDescent="0.3">
      <c r="A34" s="82">
        <v>26</v>
      </c>
      <c r="B34" s="83" t="s">
        <v>166</v>
      </c>
      <c r="C34" s="84" t="s">
        <v>11</v>
      </c>
      <c r="D34" s="85"/>
      <c r="E34" s="86">
        <v>0.24786000000000002</v>
      </c>
      <c r="F34" s="22" t="e">
        <f t="shared" si="0"/>
        <v>#VALUE!</v>
      </c>
      <c r="G34" s="23">
        <v>15</v>
      </c>
      <c r="H34" s="87">
        <v>15</v>
      </c>
      <c r="I34" s="86"/>
      <c r="J34" s="9">
        <f t="shared" si="1"/>
        <v>0</v>
      </c>
    </row>
    <row r="35" spans="1:10" x14ac:dyDescent="0.3">
      <c r="A35" s="82">
        <v>27</v>
      </c>
      <c r="B35" s="83" t="s">
        <v>167</v>
      </c>
      <c r="C35" s="84" t="s">
        <v>11</v>
      </c>
      <c r="D35" s="85"/>
      <c r="E35" s="86">
        <v>6.4718999999999998</v>
      </c>
      <c r="F35" s="22" t="e">
        <f t="shared" si="0"/>
        <v>#VALUE!</v>
      </c>
      <c r="G35" s="23">
        <v>10</v>
      </c>
      <c r="H35" s="87">
        <v>30</v>
      </c>
      <c r="I35" s="86"/>
      <c r="J35" s="9">
        <f t="shared" si="1"/>
        <v>0</v>
      </c>
    </row>
    <row r="36" spans="1:10" x14ac:dyDescent="0.3">
      <c r="A36" s="82"/>
      <c r="B36" s="87" t="s">
        <v>36</v>
      </c>
      <c r="C36" s="95" t="s">
        <v>11</v>
      </c>
      <c r="D36" s="85"/>
      <c r="E36" s="86"/>
      <c r="F36" s="22"/>
      <c r="G36" s="23"/>
      <c r="H36" s="87">
        <v>8</v>
      </c>
      <c r="I36" s="86"/>
    </row>
    <row r="37" spans="1:10" x14ac:dyDescent="0.3">
      <c r="A37" s="82"/>
      <c r="B37" s="87" t="s">
        <v>168</v>
      </c>
      <c r="C37" s="95" t="s">
        <v>11</v>
      </c>
      <c r="D37" s="85"/>
      <c r="E37" s="86"/>
      <c r="F37" s="22"/>
      <c r="G37" s="23"/>
      <c r="H37" s="87">
        <v>5</v>
      </c>
      <c r="I37" s="86"/>
    </row>
    <row r="38" spans="1:10" x14ac:dyDescent="0.3">
      <c r="A38" s="82"/>
      <c r="B38" s="87" t="s">
        <v>37</v>
      </c>
      <c r="C38" s="95" t="s">
        <v>11</v>
      </c>
      <c r="D38" s="85"/>
      <c r="E38" s="86"/>
      <c r="F38" s="22"/>
      <c r="G38" s="23"/>
      <c r="H38" s="87">
        <v>4</v>
      </c>
      <c r="I38" s="86"/>
    </row>
    <row r="39" spans="1:10" x14ac:dyDescent="0.3">
      <c r="A39" s="82"/>
      <c r="B39" s="87" t="s">
        <v>169</v>
      </c>
      <c r="C39" s="95" t="s">
        <v>11</v>
      </c>
      <c r="D39" s="85"/>
      <c r="E39" s="86"/>
      <c r="F39" s="22"/>
      <c r="G39" s="23"/>
      <c r="H39" s="87">
        <v>235</v>
      </c>
      <c r="I39" s="86"/>
    </row>
    <row r="40" spans="1:10" ht="28" x14ac:dyDescent="0.3">
      <c r="A40" s="82">
        <v>30</v>
      </c>
      <c r="B40" s="83" t="s">
        <v>38</v>
      </c>
      <c r="C40" s="84" t="s">
        <v>11</v>
      </c>
      <c r="D40" s="85"/>
      <c r="E40" s="86">
        <v>1.4458500000000001</v>
      </c>
      <c r="F40" s="22" t="e">
        <f t="shared" si="0"/>
        <v>#VALUE!</v>
      </c>
      <c r="G40" s="23">
        <v>250</v>
      </c>
      <c r="H40" s="87">
        <v>140</v>
      </c>
      <c r="I40" s="86"/>
      <c r="J40" s="9">
        <f t="shared" si="1"/>
        <v>0</v>
      </c>
    </row>
    <row r="41" spans="1:10" ht="28" x14ac:dyDescent="0.3">
      <c r="A41" s="82">
        <v>31</v>
      </c>
      <c r="B41" s="96" t="s">
        <v>39</v>
      </c>
      <c r="C41" s="92" t="s">
        <v>11</v>
      </c>
      <c r="D41" s="97"/>
      <c r="E41" s="86">
        <v>11.016</v>
      </c>
      <c r="F41" s="22" t="e">
        <f t="shared" si="0"/>
        <v>#VALUE!</v>
      </c>
      <c r="G41" s="23">
        <v>10</v>
      </c>
      <c r="H41" s="98">
        <v>158</v>
      </c>
      <c r="I41" s="86"/>
      <c r="J41" s="9">
        <f t="shared" si="1"/>
        <v>0</v>
      </c>
    </row>
    <row r="42" spans="1:10" ht="28" x14ac:dyDescent="0.3">
      <c r="A42" s="82">
        <v>32</v>
      </c>
      <c r="B42" s="83" t="s">
        <v>40</v>
      </c>
      <c r="C42" s="84" t="s">
        <v>11</v>
      </c>
      <c r="D42" s="85"/>
      <c r="E42" s="86">
        <v>0.24786000000000002</v>
      </c>
      <c r="F42" s="22" t="e">
        <f t="shared" si="0"/>
        <v>#VALUE!</v>
      </c>
      <c r="G42" s="23">
        <v>300</v>
      </c>
      <c r="H42" s="87">
        <v>350</v>
      </c>
      <c r="I42" s="86"/>
      <c r="J42" s="9">
        <f t="shared" si="1"/>
        <v>0</v>
      </c>
    </row>
    <row r="43" spans="1:10" x14ac:dyDescent="0.3">
      <c r="A43" s="82">
        <v>33</v>
      </c>
      <c r="B43" s="83" t="s">
        <v>41</v>
      </c>
      <c r="C43" s="84" t="s">
        <v>11</v>
      </c>
      <c r="D43" s="85"/>
      <c r="E43" s="86">
        <v>67.417919999999995</v>
      </c>
      <c r="F43" s="22" t="e">
        <f t="shared" si="0"/>
        <v>#VALUE!</v>
      </c>
      <c r="G43" s="23">
        <v>3</v>
      </c>
      <c r="H43" s="87">
        <v>100</v>
      </c>
      <c r="I43" s="86"/>
      <c r="J43" s="9">
        <f t="shared" si="1"/>
        <v>0</v>
      </c>
    </row>
    <row r="44" spans="1:10" ht="28" x14ac:dyDescent="0.3">
      <c r="A44" s="82">
        <v>34</v>
      </c>
      <c r="B44" s="83" t="s">
        <v>42</v>
      </c>
      <c r="C44" s="84" t="s">
        <v>11</v>
      </c>
      <c r="D44" s="85"/>
      <c r="E44" s="86">
        <v>38.555999999999997</v>
      </c>
      <c r="F44" s="22" t="e">
        <f t="shared" si="0"/>
        <v>#VALUE!</v>
      </c>
      <c r="G44" s="23">
        <v>30</v>
      </c>
      <c r="H44" s="87">
        <v>950</v>
      </c>
      <c r="I44" s="86"/>
      <c r="J44" s="9">
        <f t="shared" si="1"/>
        <v>0</v>
      </c>
    </row>
    <row r="45" spans="1:10" ht="28" x14ac:dyDescent="0.3">
      <c r="A45" s="82"/>
      <c r="B45" s="87" t="s">
        <v>43</v>
      </c>
      <c r="C45" s="84"/>
      <c r="D45" s="85"/>
      <c r="E45" s="86"/>
      <c r="F45" s="22"/>
      <c r="G45" s="23"/>
      <c r="H45" s="87">
        <v>2650</v>
      </c>
      <c r="I45" s="86"/>
    </row>
    <row r="46" spans="1:10" x14ac:dyDescent="0.3">
      <c r="A46" s="82"/>
      <c r="B46" s="87" t="s">
        <v>170</v>
      </c>
      <c r="C46" s="84"/>
      <c r="D46" s="85"/>
      <c r="E46" s="86"/>
      <c r="F46" s="22"/>
      <c r="G46" s="23"/>
      <c r="H46" s="87">
        <v>100</v>
      </c>
      <c r="I46" s="86"/>
    </row>
    <row r="47" spans="1:10" x14ac:dyDescent="0.3">
      <c r="A47" s="82">
        <v>35</v>
      </c>
      <c r="B47" s="83" t="s">
        <v>45</v>
      </c>
      <c r="C47" s="84" t="s">
        <v>11</v>
      </c>
      <c r="D47" s="85"/>
      <c r="E47" s="86">
        <v>8.4685500000000005</v>
      </c>
      <c r="F47" s="22" t="e">
        <f t="shared" si="0"/>
        <v>#VALUE!</v>
      </c>
      <c r="G47" s="23">
        <v>5</v>
      </c>
      <c r="H47" s="87"/>
      <c r="I47" s="86"/>
      <c r="J47" s="9">
        <f t="shared" si="1"/>
        <v>0</v>
      </c>
    </row>
    <row r="48" spans="1:10" ht="28" x14ac:dyDescent="0.3">
      <c r="A48" s="82">
        <v>36</v>
      </c>
      <c r="B48" s="83" t="s">
        <v>171</v>
      </c>
      <c r="C48" s="84" t="s">
        <v>11</v>
      </c>
      <c r="D48" s="85"/>
      <c r="E48" s="86">
        <v>28.917000000000002</v>
      </c>
      <c r="F48" s="22" t="e">
        <f t="shared" si="0"/>
        <v>#VALUE!</v>
      </c>
      <c r="G48" s="23">
        <v>10</v>
      </c>
      <c r="H48" s="87">
        <v>10</v>
      </c>
      <c r="I48" s="86"/>
      <c r="J48" s="9">
        <f t="shared" si="1"/>
        <v>0</v>
      </c>
    </row>
    <row r="49" spans="1:35" x14ac:dyDescent="0.3">
      <c r="A49" s="82">
        <v>37</v>
      </c>
      <c r="B49" s="83" t="s">
        <v>47</v>
      </c>
      <c r="C49" s="84" t="s">
        <v>11</v>
      </c>
      <c r="D49" s="85"/>
      <c r="E49" s="86">
        <v>0.22032000000000002</v>
      </c>
      <c r="F49" s="22" t="e">
        <f t="shared" si="0"/>
        <v>#VALUE!</v>
      </c>
      <c r="G49" s="99">
        <v>200</v>
      </c>
      <c r="H49" s="87"/>
      <c r="I49" s="86"/>
      <c r="J49" s="9">
        <f t="shared" si="1"/>
        <v>0</v>
      </c>
      <c r="K49" s="39"/>
      <c r="L49" s="39"/>
      <c r="M49" s="39"/>
      <c r="N49" s="39"/>
    </row>
    <row r="50" spans="1:35" x14ac:dyDescent="0.3">
      <c r="A50" s="82">
        <v>38</v>
      </c>
      <c r="B50" s="83" t="s">
        <v>48</v>
      </c>
      <c r="C50" s="84" t="s">
        <v>11</v>
      </c>
      <c r="D50" s="85"/>
      <c r="E50" s="86">
        <v>0.11016000000000001</v>
      </c>
      <c r="F50" s="22" t="e">
        <f t="shared" si="0"/>
        <v>#VALUE!</v>
      </c>
      <c r="G50" s="99">
        <v>100</v>
      </c>
      <c r="H50" s="87"/>
      <c r="I50" s="86"/>
      <c r="J50" s="9">
        <f t="shared" si="1"/>
        <v>0</v>
      </c>
      <c r="K50" s="39"/>
      <c r="L50" s="39"/>
      <c r="M50" s="39"/>
      <c r="N50" s="39"/>
    </row>
    <row r="51" spans="1:35" x14ac:dyDescent="0.3">
      <c r="A51" s="82"/>
      <c r="B51" s="100" t="s">
        <v>172</v>
      </c>
      <c r="C51" s="84"/>
      <c r="D51" s="85"/>
      <c r="E51" s="86"/>
      <c r="F51" s="22"/>
      <c r="G51" s="99"/>
      <c r="H51" s="87">
        <v>50</v>
      </c>
      <c r="I51" s="86"/>
      <c r="K51" s="39"/>
      <c r="L51" s="39"/>
      <c r="M51" s="39"/>
      <c r="N51" s="39"/>
    </row>
    <row r="52" spans="1:35" x14ac:dyDescent="0.3">
      <c r="A52" s="82">
        <v>39</v>
      </c>
      <c r="B52" s="83" t="s">
        <v>49</v>
      </c>
      <c r="C52" s="84" t="s">
        <v>11</v>
      </c>
      <c r="D52" s="85"/>
      <c r="E52" s="86">
        <v>5.0949</v>
      </c>
      <c r="F52" s="22" t="e">
        <f t="shared" si="0"/>
        <v>#VALUE!</v>
      </c>
      <c r="G52" s="23">
        <v>20</v>
      </c>
      <c r="H52" s="87">
        <v>30</v>
      </c>
      <c r="I52" s="86"/>
      <c r="J52" s="9">
        <f t="shared" si="1"/>
        <v>0</v>
      </c>
      <c r="O52" s="39"/>
      <c r="P52" s="39"/>
      <c r="Q52" s="39"/>
      <c r="R52" s="39"/>
      <c r="S52" s="39"/>
      <c r="T52" s="39"/>
      <c r="U52" s="39"/>
      <c r="V52" s="39"/>
      <c r="W52" s="39"/>
      <c r="X52" s="39"/>
    </row>
    <row r="53" spans="1:35" x14ac:dyDescent="0.3">
      <c r="A53" s="82">
        <v>40</v>
      </c>
      <c r="B53" s="83" t="s">
        <v>173</v>
      </c>
      <c r="C53" s="84" t="s">
        <v>11</v>
      </c>
      <c r="D53" s="85"/>
      <c r="E53" s="86">
        <v>15.17454</v>
      </c>
      <c r="F53" s="22" t="e">
        <f t="shared" si="0"/>
        <v>#VALUE!</v>
      </c>
      <c r="G53" s="23">
        <v>30</v>
      </c>
      <c r="H53" s="87">
        <v>50</v>
      </c>
      <c r="I53" s="86"/>
      <c r="J53" s="9">
        <f t="shared" si="1"/>
        <v>0</v>
      </c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1:35" x14ac:dyDescent="0.3">
      <c r="A54" s="82"/>
      <c r="B54" s="100" t="s">
        <v>174</v>
      </c>
      <c r="C54" s="84" t="s">
        <v>11</v>
      </c>
      <c r="D54" s="85"/>
      <c r="E54" s="86"/>
      <c r="F54" s="22"/>
      <c r="G54" s="23"/>
      <c r="H54" s="87">
        <v>8</v>
      </c>
      <c r="I54" s="86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1:35" ht="28" x14ac:dyDescent="0.3">
      <c r="A55" s="82">
        <v>41</v>
      </c>
      <c r="B55" s="83" t="s">
        <v>52</v>
      </c>
      <c r="C55" s="84" t="s">
        <v>11</v>
      </c>
      <c r="D55" s="85"/>
      <c r="E55" s="86">
        <v>10.120950000000001</v>
      </c>
      <c r="F55" s="22" t="e">
        <f t="shared" si="0"/>
        <v>#VALUE!</v>
      </c>
      <c r="G55" s="23">
        <v>100</v>
      </c>
      <c r="H55" s="87">
        <v>87</v>
      </c>
      <c r="I55" s="86"/>
      <c r="J55" s="9">
        <f t="shared" si="1"/>
        <v>0</v>
      </c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1:35" x14ac:dyDescent="0.3">
      <c r="A56" s="82"/>
      <c r="B56" s="87" t="s">
        <v>53</v>
      </c>
      <c r="C56" s="84" t="s">
        <v>11</v>
      </c>
      <c r="D56" s="90"/>
      <c r="E56" s="86"/>
      <c r="F56" s="22"/>
      <c r="G56" s="23"/>
      <c r="H56" s="87">
        <v>17</v>
      </c>
      <c r="I56" s="86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1:35" x14ac:dyDescent="0.3">
      <c r="A57" s="82">
        <v>42</v>
      </c>
      <c r="B57" s="83" t="s">
        <v>175</v>
      </c>
      <c r="C57" s="89" t="s">
        <v>11</v>
      </c>
      <c r="D57" s="90"/>
      <c r="E57" s="86">
        <v>0.41310000000000002</v>
      </c>
      <c r="F57" s="22" t="e">
        <f t="shared" si="0"/>
        <v>#VALUE!</v>
      </c>
      <c r="G57" s="23">
        <v>100</v>
      </c>
      <c r="H57" s="87">
        <v>330</v>
      </c>
      <c r="I57" s="86"/>
      <c r="J57" s="9">
        <f t="shared" si="1"/>
        <v>0</v>
      </c>
      <c r="Y57" s="39"/>
      <c r="Z57" s="39"/>
      <c r="AA57" s="39"/>
      <c r="AB57" s="39"/>
    </row>
    <row r="58" spans="1:35" x14ac:dyDescent="0.3">
      <c r="A58" s="82">
        <v>43</v>
      </c>
      <c r="B58" s="83" t="s">
        <v>54</v>
      </c>
      <c r="C58" s="89" t="s">
        <v>55</v>
      </c>
      <c r="D58" s="90"/>
      <c r="E58" s="86">
        <v>11.952360000000001</v>
      </c>
      <c r="F58" s="22" t="e">
        <f t="shared" si="0"/>
        <v>#VALUE!</v>
      </c>
      <c r="G58" s="23">
        <v>3</v>
      </c>
      <c r="H58" s="87">
        <v>2</v>
      </c>
      <c r="I58" s="86"/>
      <c r="J58" s="9">
        <f t="shared" si="1"/>
        <v>0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39"/>
      <c r="Z58" s="39"/>
      <c r="AA58" s="39"/>
      <c r="AB58" s="39"/>
    </row>
    <row r="59" spans="1:35" x14ac:dyDescent="0.3">
      <c r="A59" s="82">
        <v>44</v>
      </c>
      <c r="B59" s="83" t="s">
        <v>176</v>
      </c>
      <c r="C59" s="84" t="s">
        <v>56</v>
      </c>
      <c r="D59" s="85"/>
      <c r="E59" s="86">
        <v>37.8675</v>
      </c>
      <c r="F59" s="22" t="e">
        <f t="shared" si="0"/>
        <v>#VALUE!</v>
      </c>
      <c r="G59" s="23">
        <v>1</v>
      </c>
      <c r="H59" s="87"/>
      <c r="I59" s="86"/>
      <c r="J59" s="9">
        <f t="shared" si="1"/>
        <v>0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38"/>
      <c r="Z59" s="38"/>
      <c r="AA59" s="38"/>
      <c r="AB59" s="38"/>
      <c r="AC59" s="18"/>
      <c r="AD59" s="18"/>
      <c r="AE59" s="18"/>
      <c r="AF59" s="18"/>
      <c r="AG59" s="18"/>
      <c r="AH59" s="18"/>
      <c r="AI59" s="18"/>
    </row>
    <row r="60" spans="1:35" x14ac:dyDescent="0.3">
      <c r="A60" s="82">
        <v>45</v>
      </c>
      <c r="B60" s="96" t="s">
        <v>57</v>
      </c>
      <c r="C60" s="92" t="s">
        <v>56</v>
      </c>
      <c r="D60" s="97"/>
      <c r="E60" s="86">
        <v>37.8675</v>
      </c>
      <c r="F60" s="22" t="e">
        <f t="shared" si="0"/>
        <v>#VALUE!</v>
      </c>
      <c r="G60" s="23">
        <v>1</v>
      </c>
      <c r="H60" s="98"/>
      <c r="I60" s="86"/>
      <c r="J60" s="9">
        <f t="shared" si="1"/>
        <v>0</v>
      </c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x14ac:dyDescent="0.3">
      <c r="A61" s="82">
        <v>46</v>
      </c>
      <c r="B61" s="83" t="s">
        <v>177</v>
      </c>
      <c r="C61" s="84" t="s">
        <v>56</v>
      </c>
      <c r="D61" s="85"/>
      <c r="E61" s="86">
        <v>37.8675</v>
      </c>
      <c r="F61" s="22" t="e">
        <f t="shared" si="0"/>
        <v>#VALUE!</v>
      </c>
      <c r="G61" s="23">
        <v>2</v>
      </c>
      <c r="H61" s="87"/>
      <c r="I61" s="86"/>
      <c r="J61" s="9">
        <f t="shared" si="1"/>
        <v>0</v>
      </c>
      <c r="Y61" s="18"/>
      <c r="Z61" s="18"/>
      <c r="AA61" s="18"/>
      <c r="AB61" s="18"/>
    </row>
    <row r="62" spans="1:35" x14ac:dyDescent="0.3">
      <c r="A62" s="82">
        <v>47</v>
      </c>
      <c r="B62" s="101" t="s">
        <v>58</v>
      </c>
      <c r="C62" s="84" t="s">
        <v>56</v>
      </c>
      <c r="D62" s="85"/>
      <c r="E62" s="86">
        <v>37.8675</v>
      </c>
      <c r="F62" s="22" t="e">
        <f t="shared" si="0"/>
        <v>#VALUE!</v>
      </c>
      <c r="G62" s="23">
        <v>2</v>
      </c>
      <c r="H62" s="102"/>
      <c r="I62" s="86"/>
      <c r="J62" s="9">
        <f t="shared" si="1"/>
        <v>0</v>
      </c>
    </row>
    <row r="63" spans="1:35" x14ac:dyDescent="0.3">
      <c r="A63" s="82">
        <v>48</v>
      </c>
      <c r="B63" s="83" t="s">
        <v>178</v>
      </c>
      <c r="C63" s="84" t="s">
        <v>179</v>
      </c>
      <c r="D63" s="85"/>
      <c r="E63" s="86">
        <v>110.16</v>
      </c>
      <c r="F63" s="22" t="e">
        <f t="shared" si="0"/>
        <v>#VALUE!</v>
      </c>
      <c r="G63" s="23">
        <v>1</v>
      </c>
      <c r="H63" s="87"/>
      <c r="I63" s="86"/>
      <c r="J63" s="9">
        <f t="shared" si="1"/>
        <v>0</v>
      </c>
    </row>
    <row r="64" spans="1:35" s="39" customFormat="1" x14ac:dyDescent="0.3">
      <c r="A64" s="82">
        <v>49</v>
      </c>
      <c r="B64" s="83" t="s">
        <v>180</v>
      </c>
      <c r="C64" s="84" t="s">
        <v>11</v>
      </c>
      <c r="D64" s="85"/>
      <c r="E64" s="86">
        <v>0.35802</v>
      </c>
      <c r="F64" s="22" t="e">
        <f t="shared" si="0"/>
        <v>#VALUE!</v>
      </c>
      <c r="G64" s="23">
        <v>150</v>
      </c>
      <c r="H64" s="87"/>
      <c r="I64" s="86"/>
      <c r="J64" s="9">
        <f t="shared" si="1"/>
        <v>0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  <row r="65" spans="1:28" s="39" customFormat="1" ht="28" x14ac:dyDescent="0.3">
      <c r="A65" s="82">
        <v>50</v>
      </c>
      <c r="B65" s="83" t="s">
        <v>63</v>
      </c>
      <c r="C65" s="89" t="s">
        <v>64</v>
      </c>
      <c r="D65" s="90"/>
      <c r="E65" s="86">
        <v>137.78262000000001</v>
      </c>
      <c r="F65" s="22" t="e">
        <f t="shared" si="0"/>
        <v>#VALUE!</v>
      </c>
      <c r="G65" s="23">
        <v>2</v>
      </c>
      <c r="H65" s="87"/>
      <c r="I65" s="86"/>
      <c r="J65" s="9">
        <f t="shared" si="1"/>
        <v>0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</row>
    <row r="66" spans="1:28" x14ac:dyDescent="0.3">
      <c r="A66" s="82">
        <v>51</v>
      </c>
      <c r="B66" s="83" t="s">
        <v>66</v>
      </c>
      <c r="C66" s="84" t="s">
        <v>67</v>
      </c>
      <c r="D66" s="85"/>
      <c r="E66" s="86">
        <v>14.871600000000001</v>
      </c>
      <c r="F66" s="22" t="e">
        <f t="shared" si="0"/>
        <v>#VALUE!</v>
      </c>
      <c r="G66" s="23">
        <v>3</v>
      </c>
      <c r="H66" s="87"/>
      <c r="I66" s="86"/>
      <c r="J66" s="9">
        <f t="shared" si="1"/>
        <v>0</v>
      </c>
    </row>
    <row r="67" spans="1:28" s="51" customFormat="1" ht="28" x14ac:dyDescent="0.3">
      <c r="A67" s="82">
        <v>52</v>
      </c>
      <c r="B67" s="83" t="s">
        <v>181</v>
      </c>
      <c r="C67" s="84" t="s">
        <v>68</v>
      </c>
      <c r="D67" s="85"/>
      <c r="E67" s="86">
        <v>49.6</v>
      </c>
      <c r="F67" s="103" t="e">
        <f t="shared" si="0"/>
        <v>#VALUE!</v>
      </c>
      <c r="G67" s="23">
        <v>5</v>
      </c>
      <c r="H67" s="87"/>
      <c r="I67" s="86"/>
      <c r="J67" s="104">
        <f t="shared" si="1"/>
        <v>0</v>
      </c>
    </row>
    <row r="68" spans="1:28" s="51" customFormat="1" ht="28" x14ac:dyDescent="0.3">
      <c r="A68" s="82">
        <v>53</v>
      </c>
      <c r="B68" s="88" t="s">
        <v>69</v>
      </c>
      <c r="C68" s="89" t="s">
        <v>68</v>
      </c>
      <c r="D68" s="90"/>
      <c r="E68" s="86">
        <v>24.8</v>
      </c>
      <c r="F68" s="103" t="e">
        <f t="shared" si="0"/>
        <v>#VALUE!</v>
      </c>
      <c r="G68" s="23">
        <v>400</v>
      </c>
      <c r="H68" s="91"/>
      <c r="I68" s="86"/>
      <c r="J68" s="104">
        <f t="shared" si="1"/>
        <v>0</v>
      </c>
    </row>
    <row r="69" spans="1:28" x14ac:dyDescent="0.3">
      <c r="A69" s="82">
        <v>54</v>
      </c>
      <c r="B69" s="88" t="s">
        <v>182</v>
      </c>
      <c r="C69" s="89" t="s">
        <v>183</v>
      </c>
      <c r="D69" s="90"/>
      <c r="E69" s="86">
        <v>52.326000000000001</v>
      </c>
      <c r="F69" s="22" t="e">
        <f t="shared" si="0"/>
        <v>#VALUE!</v>
      </c>
      <c r="G69" s="23">
        <v>3</v>
      </c>
      <c r="H69" s="91"/>
      <c r="I69" s="86"/>
      <c r="J69" s="9">
        <f t="shared" si="1"/>
        <v>0</v>
      </c>
    </row>
    <row r="70" spans="1:28" x14ac:dyDescent="0.3">
      <c r="A70" s="82">
        <v>55</v>
      </c>
      <c r="B70" s="88" t="s">
        <v>184</v>
      </c>
      <c r="C70" s="89" t="s">
        <v>68</v>
      </c>
      <c r="D70" s="90"/>
      <c r="E70" s="86">
        <v>78.489000000000004</v>
      </c>
      <c r="F70" s="22" t="e">
        <f t="shared" si="0"/>
        <v>#VALUE!</v>
      </c>
      <c r="G70" s="23">
        <v>1</v>
      </c>
      <c r="H70" s="91"/>
      <c r="I70" s="86"/>
      <c r="J70" s="9">
        <f t="shared" si="1"/>
        <v>0</v>
      </c>
    </row>
    <row r="71" spans="1:28" ht="28" x14ac:dyDescent="0.3">
      <c r="A71" s="82">
        <v>56</v>
      </c>
      <c r="B71" s="83" t="s">
        <v>70</v>
      </c>
      <c r="C71" s="84" t="s">
        <v>61</v>
      </c>
      <c r="D71" s="85"/>
      <c r="E71" s="86">
        <v>20.655000000000001</v>
      </c>
      <c r="F71" s="22" t="e">
        <f t="shared" si="0"/>
        <v>#VALUE!</v>
      </c>
      <c r="G71" s="23">
        <v>1</v>
      </c>
      <c r="H71" s="87"/>
      <c r="I71" s="86"/>
      <c r="J71" s="9">
        <f t="shared" si="1"/>
        <v>0</v>
      </c>
    </row>
    <row r="72" spans="1:28" x14ac:dyDescent="0.3">
      <c r="A72" s="82">
        <v>57</v>
      </c>
      <c r="B72" s="88" t="s">
        <v>185</v>
      </c>
      <c r="C72" s="89" t="s">
        <v>11</v>
      </c>
      <c r="D72" s="90"/>
      <c r="E72" s="86">
        <v>0.6885</v>
      </c>
      <c r="F72" s="22" t="e">
        <f t="shared" ref="F72:F135" si="2">+"#REF!#REF!"*E72</f>
        <v>#VALUE!</v>
      </c>
      <c r="G72" s="23">
        <v>10</v>
      </c>
      <c r="H72" s="91"/>
      <c r="I72" s="86"/>
      <c r="J72" s="9">
        <f t="shared" ref="J72:J135" si="3">+G72*I72</f>
        <v>0</v>
      </c>
    </row>
    <row r="73" spans="1:28" x14ac:dyDescent="0.3">
      <c r="A73" s="82">
        <v>58</v>
      </c>
      <c r="B73" s="83" t="s">
        <v>74</v>
      </c>
      <c r="C73" s="84" t="s">
        <v>56</v>
      </c>
      <c r="D73" s="85"/>
      <c r="E73" s="86">
        <v>130.815</v>
      </c>
      <c r="F73" s="22" t="e">
        <f t="shared" si="2"/>
        <v>#VALUE!</v>
      </c>
      <c r="G73" s="23">
        <v>2</v>
      </c>
      <c r="H73" s="87"/>
      <c r="I73" s="86"/>
      <c r="J73" s="9">
        <f t="shared" si="3"/>
        <v>0</v>
      </c>
    </row>
    <row r="74" spans="1:28" ht="28" x14ac:dyDescent="0.3">
      <c r="A74" s="82">
        <v>59</v>
      </c>
      <c r="B74" s="83" t="s">
        <v>186</v>
      </c>
      <c r="C74" s="105" t="s">
        <v>56</v>
      </c>
      <c r="D74" s="85"/>
      <c r="E74" s="86">
        <v>101.898</v>
      </c>
      <c r="F74" s="22" t="e">
        <f t="shared" si="2"/>
        <v>#VALUE!</v>
      </c>
      <c r="G74" s="23">
        <v>2</v>
      </c>
      <c r="H74" s="87"/>
      <c r="I74" s="86"/>
      <c r="J74" s="9">
        <f t="shared" si="3"/>
        <v>0</v>
      </c>
    </row>
    <row r="75" spans="1:28" x14ac:dyDescent="0.3">
      <c r="A75" s="82">
        <v>60</v>
      </c>
      <c r="B75" s="83" t="s">
        <v>187</v>
      </c>
      <c r="C75" s="84" t="s">
        <v>11</v>
      </c>
      <c r="D75" s="85"/>
      <c r="E75" s="86">
        <v>1.1842200000000001</v>
      </c>
      <c r="F75" s="22" t="e">
        <f t="shared" si="2"/>
        <v>#VALUE!</v>
      </c>
      <c r="G75" s="23">
        <v>50</v>
      </c>
      <c r="H75" s="87"/>
      <c r="I75" s="86"/>
      <c r="J75" s="9">
        <f t="shared" si="3"/>
        <v>0</v>
      </c>
    </row>
    <row r="76" spans="1:28" x14ac:dyDescent="0.3">
      <c r="A76" s="82">
        <v>61</v>
      </c>
      <c r="B76" s="83" t="s">
        <v>78</v>
      </c>
      <c r="C76" s="84" t="s">
        <v>11</v>
      </c>
      <c r="D76" s="85"/>
      <c r="E76" s="86">
        <v>4.2962400000000001</v>
      </c>
      <c r="F76" s="22" t="e">
        <f t="shared" si="2"/>
        <v>#VALUE!</v>
      </c>
      <c r="G76" s="23">
        <v>15</v>
      </c>
      <c r="H76" s="87"/>
      <c r="I76" s="86"/>
      <c r="J76" s="9">
        <f t="shared" si="3"/>
        <v>0</v>
      </c>
    </row>
    <row r="77" spans="1:28" x14ac:dyDescent="0.3">
      <c r="A77" s="82">
        <v>62</v>
      </c>
      <c r="B77" s="83" t="s">
        <v>79</v>
      </c>
      <c r="C77" s="84" t="s">
        <v>11</v>
      </c>
      <c r="D77" s="85"/>
      <c r="E77" s="86">
        <v>2.0655000000000001</v>
      </c>
      <c r="F77" s="22" t="e">
        <f t="shared" si="2"/>
        <v>#VALUE!</v>
      </c>
      <c r="G77" s="23">
        <v>10</v>
      </c>
      <c r="H77" s="87"/>
      <c r="I77" s="86"/>
      <c r="J77" s="9">
        <f t="shared" si="3"/>
        <v>0</v>
      </c>
    </row>
    <row r="78" spans="1:28" x14ac:dyDescent="0.3">
      <c r="A78" s="82">
        <v>63</v>
      </c>
      <c r="B78" s="83" t="s">
        <v>188</v>
      </c>
      <c r="C78" s="84" t="s">
        <v>11</v>
      </c>
      <c r="D78" s="85"/>
      <c r="E78" s="86">
        <v>3.4838100000000001</v>
      </c>
      <c r="F78" s="22" t="e">
        <f t="shared" si="2"/>
        <v>#VALUE!</v>
      </c>
      <c r="G78" s="23">
        <v>10</v>
      </c>
      <c r="H78" s="87"/>
      <c r="I78" s="86"/>
      <c r="J78" s="9">
        <f t="shared" si="3"/>
        <v>0</v>
      </c>
      <c r="K78" s="18"/>
      <c r="L78" s="18"/>
    </row>
    <row r="79" spans="1:28" x14ac:dyDescent="0.3">
      <c r="A79" s="82">
        <v>64</v>
      </c>
      <c r="B79" s="83" t="s">
        <v>189</v>
      </c>
      <c r="C79" s="84" t="s">
        <v>11</v>
      </c>
      <c r="D79" s="85"/>
      <c r="E79" s="86">
        <v>1.5146999999999999</v>
      </c>
      <c r="F79" s="22" t="e">
        <f t="shared" si="2"/>
        <v>#VALUE!</v>
      </c>
      <c r="G79" s="23">
        <v>10</v>
      </c>
      <c r="H79" s="87"/>
      <c r="I79" s="86"/>
      <c r="J79" s="9">
        <f t="shared" si="3"/>
        <v>0</v>
      </c>
    </row>
    <row r="80" spans="1:28" x14ac:dyDescent="0.3">
      <c r="A80" s="82">
        <v>65</v>
      </c>
      <c r="B80" s="83" t="s">
        <v>190</v>
      </c>
      <c r="C80" s="84" t="s">
        <v>11</v>
      </c>
      <c r="D80" s="85"/>
      <c r="E80" s="86">
        <v>1.5146999999999999</v>
      </c>
      <c r="F80" s="22" t="e">
        <f t="shared" si="2"/>
        <v>#VALUE!</v>
      </c>
      <c r="G80" s="23">
        <v>5</v>
      </c>
      <c r="H80" s="87"/>
      <c r="I80" s="86"/>
      <c r="J80" s="9">
        <f t="shared" si="3"/>
        <v>0</v>
      </c>
    </row>
    <row r="81" spans="1:28" x14ac:dyDescent="0.3">
      <c r="A81" s="82">
        <v>66</v>
      </c>
      <c r="B81" s="83" t="s">
        <v>191</v>
      </c>
      <c r="C81" s="89" t="s">
        <v>11</v>
      </c>
      <c r="D81" s="85"/>
      <c r="E81" s="86">
        <v>5.2463699999999998</v>
      </c>
      <c r="F81" s="22" t="e">
        <f t="shared" si="2"/>
        <v>#VALUE!</v>
      </c>
      <c r="G81" s="23">
        <v>3</v>
      </c>
      <c r="H81" s="87"/>
      <c r="I81" s="86"/>
      <c r="J81" s="9">
        <f t="shared" si="3"/>
        <v>0</v>
      </c>
      <c r="K81" s="57"/>
      <c r="L81" s="57"/>
    </row>
    <row r="82" spans="1:28" x14ac:dyDescent="0.3">
      <c r="A82" s="82">
        <v>67</v>
      </c>
      <c r="B82" s="83" t="s">
        <v>192</v>
      </c>
      <c r="C82" s="89" t="s">
        <v>11</v>
      </c>
      <c r="D82" s="85"/>
      <c r="E82" s="86">
        <v>5.2463699999999998</v>
      </c>
      <c r="F82" s="22" t="e">
        <f t="shared" si="2"/>
        <v>#VALUE!</v>
      </c>
      <c r="G82" s="23">
        <v>3</v>
      </c>
      <c r="H82" s="87"/>
      <c r="I82" s="86"/>
      <c r="J82" s="9">
        <f t="shared" si="3"/>
        <v>0</v>
      </c>
      <c r="K82" s="57"/>
      <c r="L82" s="57"/>
    </row>
    <row r="83" spans="1:28" x14ac:dyDescent="0.3">
      <c r="A83" s="82">
        <v>68</v>
      </c>
      <c r="B83" s="88" t="s">
        <v>193</v>
      </c>
      <c r="C83" s="89" t="s">
        <v>11</v>
      </c>
      <c r="D83" s="90"/>
      <c r="E83" s="86">
        <v>9.0193499999999993</v>
      </c>
      <c r="F83" s="22" t="e">
        <f t="shared" si="2"/>
        <v>#VALUE!</v>
      </c>
      <c r="G83" s="23">
        <v>10</v>
      </c>
      <c r="H83" s="91"/>
      <c r="I83" s="86"/>
      <c r="J83" s="9">
        <f t="shared" si="3"/>
        <v>0</v>
      </c>
      <c r="L83" s="18"/>
      <c r="M83" s="18"/>
      <c r="N83" s="18"/>
      <c r="O83" s="18"/>
      <c r="P83" s="18"/>
      <c r="Q83" s="18"/>
      <c r="R83" s="18"/>
      <c r="S83" s="18"/>
      <c r="T83" s="18"/>
      <c r="V83" s="18"/>
      <c r="W83" s="18"/>
      <c r="X83" s="18"/>
      <c r="Y83" s="18"/>
      <c r="Z83" s="18"/>
    </row>
    <row r="84" spans="1:28" ht="26" x14ac:dyDescent="0.3">
      <c r="A84" s="82">
        <v>69</v>
      </c>
      <c r="B84" s="106" t="s">
        <v>83</v>
      </c>
      <c r="C84" s="89" t="s">
        <v>11</v>
      </c>
      <c r="D84" s="90"/>
      <c r="E84" s="86">
        <v>6.4856699999999998</v>
      </c>
      <c r="F84" s="22" t="e">
        <f t="shared" si="2"/>
        <v>#VALUE!</v>
      </c>
      <c r="G84" s="23">
        <v>20</v>
      </c>
      <c r="H84" s="107"/>
      <c r="I84" s="86"/>
      <c r="J84" s="9">
        <f t="shared" si="3"/>
        <v>0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8" x14ac:dyDescent="0.3">
      <c r="A85" s="82">
        <v>70</v>
      </c>
      <c r="B85" s="106" t="s">
        <v>84</v>
      </c>
      <c r="C85" s="89" t="s">
        <v>11</v>
      </c>
      <c r="D85" s="90"/>
      <c r="E85" s="86">
        <v>7.5735000000000001</v>
      </c>
      <c r="F85" s="22" t="e">
        <f t="shared" si="2"/>
        <v>#VALUE!</v>
      </c>
      <c r="G85" s="23">
        <v>15</v>
      </c>
      <c r="H85" s="107"/>
      <c r="I85" s="86"/>
      <c r="J85" s="9">
        <f t="shared" si="3"/>
        <v>0</v>
      </c>
      <c r="V85" s="18"/>
      <c r="W85" s="18"/>
      <c r="X85" s="18"/>
      <c r="Y85" s="18"/>
      <c r="Z85" s="18"/>
    </row>
    <row r="86" spans="1:28" x14ac:dyDescent="0.3">
      <c r="A86" s="82">
        <v>71</v>
      </c>
      <c r="B86" s="83" t="s">
        <v>194</v>
      </c>
      <c r="C86" s="84" t="s">
        <v>11</v>
      </c>
      <c r="D86" s="85"/>
      <c r="E86" s="86">
        <v>0.27540000000000003</v>
      </c>
      <c r="F86" s="22" t="e">
        <f t="shared" si="2"/>
        <v>#VALUE!</v>
      </c>
      <c r="G86" s="23">
        <v>200</v>
      </c>
      <c r="H86" s="87"/>
      <c r="I86" s="86"/>
      <c r="J86" s="9">
        <f t="shared" si="3"/>
        <v>0</v>
      </c>
    </row>
    <row r="87" spans="1:28" x14ac:dyDescent="0.3">
      <c r="A87" s="82">
        <v>72</v>
      </c>
      <c r="B87" s="101" t="s">
        <v>85</v>
      </c>
      <c r="C87" s="84" t="s">
        <v>11</v>
      </c>
      <c r="D87" s="85"/>
      <c r="E87" s="86">
        <v>9.6390000000000003E-2</v>
      </c>
      <c r="F87" s="22" t="e">
        <f t="shared" si="2"/>
        <v>#VALUE!</v>
      </c>
      <c r="G87" s="23">
        <v>300</v>
      </c>
      <c r="H87" s="102"/>
      <c r="I87" s="86"/>
      <c r="J87" s="9">
        <f t="shared" si="3"/>
        <v>0</v>
      </c>
    </row>
    <row r="88" spans="1:28" ht="28" x14ac:dyDescent="0.3">
      <c r="A88" s="82">
        <v>73</v>
      </c>
      <c r="B88" s="101" t="s">
        <v>86</v>
      </c>
      <c r="C88" s="84" t="s">
        <v>11</v>
      </c>
      <c r="D88" s="85"/>
      <c r="E88" s="86">
        <v>0.11016000000000001</v>
      </c>
      <c r="F88" s="22" t="e">
        <f t="shared" si="2"/>
        <v>#VALUE!</v>
      </c>
      <c r="G88" s="23">
        <v>50</v>
      </c>
      <c r="H88" s="102"/>
      <c r="I88" s="86"/>
      <c r="J88" s="9">
        <f t="shared" si="3"/>
        <v>0</v>
      </c>
    </row>
    <row r="89" spans="1:28" x14ac:dyDescent="0.3">
      <c r="A89" s="82">
        <v>74</v>
      </c>
      <c r="B89" s="101" t="s">
        <v>87</v>
      </c>
      <c r="C89" s="84" t="s">
        <v>11</v>
      </c>
      <c r="D89" s="85"/>
      <c r="E89" s="86">
        <v>0.13081499999999999</v>
      </c>
      <c r="F89" s="22" t="e">
        <f t="shared" si="2"/>
        <v>#VALUE!</v>
      </c>
      <c r="G89" s="23">
        <v>100</v>
      </c>
      <c r="H89" s="102"/>
      <c r="I89" s="86"/>
      <c r="J89" s="9">
        <f t="shared" si="3"/>
        <v>0</v>
      </c>
    </row>
    <row r="90" spans="1:28" x14ac:dyDescent="0.3">
      <c r="A90" s="82">
        <v>75</v>
      </c>
      <c r="B90" s="88" t="s">
        <v>88</v>
      </c>
      <c r="C90" s="89" t="s">
        <v>11</v>
      </c>
      <c r="D90" s="90"/>
      <c r="E90" s="86">
        <v>1.6524000000000001</v>
      </c>
      <c r="F90" s="22" t="e">
        <f t="shared" si="2"/>
        <v>#VALUE!</v>
      </c>
      <c r="G90" s="23">
        <v>50</v>
      </c>
      <c r="H90" s="91"/>
      <c r="I90" s="86"/>
      <c r="J90" s="9">
        <f t="shared" si="3"/>
        <v>0</v>
      </c>
      <c r="AA90" s="52"/>
      <c r="AB90" s="52"/>
    </row>
    <row r="91" spans="1:28" x14ac:dyDescent="0.3">
      <c r="A91" s="82">
        <v>76</v>
      </c>
      <c r="B91" s="83" t="s">
        <v>195</v>
      </c>
      <c r="C91" s="89" t="s">
        <v>11</v>
      </c>
      <c r="D91" s="85"/>
      <c r="E91" s="86">
        <v>0.60588000000000009</v>
      </c>
      <c r="F91" s="22" t="e">
        <f t="shared" si="2"/>
        <v>#VALUE!</v>
      </c>
      <c r="G91" s="23">
        <v>50</v>
      </c>
      <c r="H91" s="87"/>
      <c r="I91" s="86"/>
      <c r="J91" s="9">
        <f t="shared" si="3"/>
        <v>0</v>
      </c>
    </row>
    <row r="92" spans="1:28" x14ac:dyDescent="0.3">
      <c r="A92" s="82">
        <v>77</v>
      </c>
      <c r="B92" s="83" t="s">
        <v>196</v>
      </c>
      <c r="C92" s="89" t="s">
        <v>11</v>
      </c>
      <c r="D92" s="90"/>
      <c r="E92" s="86">
        <v>0.85374000000000005</v>
      </c>
      <c r="F92" s="22" t="e">
        <f t="shared" si="2"/>
        <v>#VALUE!</v>
      </c>
      <c r="G92" s="23">
        <v>50</v>
      </c>
      <c r="H92" s="87"/>
      <c r="I92" s="86"/>
      <c r="J92" s="9">
        <f t="shared" si="3"/>
        <v>0</v>
      </c>
    </row>
    <row r="93" spans="1:28" x14ac:dyDescent="0.3">
      <c r="A93" s="82">
        <v>78</v>
      </c>
      <c r="B93" s="83" t="s">
        <v>91</v>
      </c>
      <c r="C93" s="89" t="s">
        <v>61</v>
      </c>
      <c r="D93" s="90"/>
      <c r="E93" s="86">
        <v>197.88</v>
      </c>
      <c r="F93" s="22" t="e">
        <f t="shared" si="2"/>
        <v>#VALUE!</v>
      </c>
      <c r="G93" s="23">
        <v>3</v>
      </c>
      <c r="H93" s="87"/>
      <c r="I93" s="86"/>
      <c r="J93" s="9">
        <f t="shared" si="3"/>
        <v>0</v>
      </c>
    </row>
    <row r="94" spans="1:28" x14ac:dyDescent="0.3">
      <c r="A94" s="82">
        <v>79</v>
      </c>
      <c r="B94" s="88" t="s">
        <v>92</v>
      </c>
      <c r="C94" s="89" t="s">
        <v>61</v>
      </c>
      <c r="D94" s="90"/>
      <c r="E94" s="86">
        <v>339.66</v>
      </c>
      <c r="F94" s="22" t="e">
        <f t="shared" si="2"/>
        <v>#VALUE!</v>
      </c>
      <c r="G94" s="23">
        <v>3</v>
      </c>
      <c r="H94" s="91"/>
      <c r="I94" s="86"/>
      <c r="J94" s="9">
        <f t="shared" si="3"/>
        <v>0</v>
      </c>
    </row>
    <row r="95" spans="1:28" x14ac:dyDescent="0.3">
      <c r="A95" s="82">
        <v>80</v>
      </c>
      <c r="B95" s="88" t="s">
        <v>93</v>
      </c>
      <c r="C95" s="89" t="s">
        <v>61</v>
      </c>
      <c r="D95" s="90"/>
      <c r="E95" s="86">
        <v>270.3</v>
      </c>
      <c r="F95" s="22" t="e">
        <f t="shared" si="2"/>
        <v>#VALUE!</v>
      </c>
      <c r="G95" s="23">
        <v>3</v>
      </c>
      <c r="H95" s="91"/>
      <c r="I95" s="86"/>
      <c r="J95" s="9">
        <f t="shared" si="3"/>
        <v>0</v>
      </c>
    </row>
    <row r="96" spans="1:28" s="39" customFormat="1" ht="28" x14ac:dyDescent="0.3">
      <c r="A96" s="82">
        <v>81</v>
      </c>
      <c r="B96" s="88" t="s">
        <v>94</v>
      </c>
      <c r="C96" s="89" t="s">
        <v>61</v>
      </c>
      <c r="D96" s="90"/>
      <c r="E96" s="108">
        <v>586.5</v>
      </c>
      <c r="F96" s="109" t="e">
        <f t="shared" si="2"/>
        <v>#VALUE!</v>
      </c>
      <c r="G96" s="99">
        <v>2</v>
      </c>
      <c r="H96" s="91"/>
      <c r="I96" s="108"/>
      <c r="J96" s="110">
        <f t="shared" si="3"/>
        <v>0</v>
      </c>
    </row>
    <row r="97" spans="1:28" ht="42" x14ac:dyDescent="0.3">
      <c r="A97" s="82">
        <v>82</v>
      </c>
      <c r="B97" s="83" t="s">
        <v>197</v>
      </c>
      <c r="C97" s="84" t="s">
        <v>11</v>
      </c>
      <c r="D97" s="85"/>
      <c r="E97" s="86">
        <v>15.03684</v>
      </c>
      <c r="F97" s="22" t="e">
        <f t="shared" si="2"/>
        <v>#VALUE!</v>
      </c>
      <c r="G97" s="23">
        <v>5</v>
      </c>
      <c r="H97" s="87"/>
      <c r="I97" s="86"/>
      <c r="J97" s="9">
        <f t="shared" si="3"/>
        <v>0</v>
      </c>
    </row>
    <row r="98" spans="1:28" ht="28" x14ac:dyDescent="0.3">
      <c r="A98" s="82">
        <v>83</v>
      </c>
      <c r="B98" s="83" t="s">
        <v>198</v>
      </c>
      <c r="C98" s="84" t="s">
        <v>11</v>
      </c>
      <c r="D98" s="85"/>
      <c r="E98" s="86">
        <v>12.76479</v>
      </c>
      <c r="F98" s="22" t="e">
        <f t="shared" si="2"/>
        <v>#VALUE!</v>
      </c>
      <c r="G98" s="23">
        <v>20</v>
      </c>
      <c r="H98" s="87">
        <v>28</v>
      </c>
      <c r="I98" s="86"/>
      <c r="J98" s="9">
        <f t="shared" si="3"/>
        <v>0</v>
      </c>
      <c r="K98" s="39"/>
      <c r="L98" s="39"/>
    </row>
    <row r="99" spans="1:28" x14ac:dyDescent="0.3">
      <c r="A99" s="82">
        <v>84</v>
      </c>
      <c r="B99" s="83" t="s">
        <v>96</v>
      </c>
      <c r="C99" s="84" t="s">
        <v>11</v>
      </c>
      <c r="D99" s="85"/>
      <c r="E99" s="86">
        <v>4.3926300000000005</v>
      </c>
      <c r="F99" s="22" t="e">
        <f t="shared" si="2"/>
        <v>#VALUE!</v>
      </c>
      <c r="G99" s="23">
        <v>50</v>
      </c>
      <c r="H99" s="87">
        <v>48</v>
      </c>
      <c r="I99" s="86"/>
      <c r="J99" s="9">
        <f t="shared" si="3"/>
        <v>0</v>
      </c>
    </row>
    <row r="100" spans="1:28" ht="28" x14ac:dyDescent="0.3">
      <c r="A100" s="82">
        <v>85</v>
      </c>
      <c r="B100" s="83" t="s">
        <v>97</v>
      </c>
      <c r="C100" s="84" t="s">
        <v>11</v>
      </c>
      <c r="D100" s="85"/>
      <c r="E100" s="86">
        <v>2.6162999999999998</v>
      </c>
      <c r="F100" s="22" t="e">
        <f t="shared" si="2"/>
        <v>#VALUE!</v>
      </c>
      <c r="G100" s="23">
        <v>50</v>
      </c>
      <c r="H100" s="87">
        <v>64</v>
      </c>
      <c r="I100" s="86"/>
      <c r="J100" s="9">
        <f t="shared" si="3"/>
        <v>0</v>
      </c>
      <c r="O100" s="39"/>
      <c r="P100" s="39"/>
      <c r="Q100" s="39"/>
      <c r="R100" s="39"/>
      <c r="S100" s="39"/>
      <c r="T100" s="39"/>
      <c r="U100" s="39"/>
      <c r="V100" s="39"/>
      <c r="W100" s="39"/>
      <c r="X100" s="39"/>
    </row>
    <row r="101" spans="1:28" ht="42" x14ac:dyDescent="0.3">
      <c r="A101" s="82">
        <v>86</v>
      </c>
      <c r="B101" s="83" t="s">
        <v>199</v>
      </c>
      <c r="C101" s="84" t="s">
        <v>11</v>
      </c>
      <c r="D101" s="85"/>
      <c r="E101" s="86">
        <v>13.77</v>
      </c>
      <c r="F101" s="22" t="e">
        <f t="shared" si="2"/>
        <v>#VALUE!</v>
      </c>
      <c r="G101" s="23">
        <v>40</v>
      </c>
      <c r="H101" s="87">
        <v>17</v>
      </c>
      <c r="I101" s="86"/>
      <c r="J101" s="9">
        <f t="shared" si="3"/>
        <v>0</v>
      </c>
    </row>
    <row r="102" spans="1:28" x14ac:dyDescent="0.3">
      <c r="A102" s="82">
        <v>87</v>
      </c>
      <c r="B102" s="83" t="s">
        <v>98</v>
      </c>
      <c r="C102" s="84" t="s">
        <v>11</v>
      </c>
      <c r="D102" s="85"/>
      <c r="E102" s="86">
        <v>6.9813900000000002</v>
      </c>
      <c r="F102" s="22" t="e">
        <f t="shared" si="2"/>
        <v>#VALUE!</v>
      </c>
      <c r="G102" s="23">
        <v>50</v>
      </c>
      <c r="H102" s="87">
        <v>20</v>
      </c>
      <c r="I102" s="86"/>
      <c r="J102" s="9">
        <f t="shared" si="3"/>
        <v>0</v>
      </c>
    </row>
    <row r="103" spans="1:28" ht="28" x14ac:dyDescent="0.3">
      <c r="A103" s="82">
        <v>88</v>
      </c>
      <c r="B103" s="83" t="s">
        <v>99</v>
      </c>
      <c r="C103" s="84" t="s">
        <v>11</v>
      </c>
      <c r="D103" s="85"/>
      <c r="E103" s="86">
        <v>7.6974299999999998</v>
      </c>
      <c r="F103" s="22" t="e">
        <f t="shared" si="2"/>
        <v>#VALUE!</v>
      </c>
      <c r="G103" s="23">
        <v>50</v>
      </c>
      <c r="H103" s="87">
        <v>13</v>
      </c>
      <c r="I103" s="86"/>
      <c r="J103" s="9">
        <f t="shared" si="3"/>
        <v>0</v>
      </c>
    </row>
    <row r="104" spans="1:28" x14ac:dyDescent="0.3">
      <c r="A104" s="82">
        <v>89</v>
      </c>
      <c r="B104" s="83" t="s">
        <v>100</v>
      </c>
      <c r="C104" s="84" t="s">
        <v>11</v>
      </c>
      <c r="D104" s="85"/>
      <c r="E104" s="86">
        <v>7.0777799999999997</v>
      </c>
      <c r="F104" s="22" t="e">
        <f t="shared" si="2"/>
        <v>#VALUE!</v>
      </c>
      <c r="G104" s="23">
        <v>30</v>
      </c>
      <c r="H104" s="87">
        <v>40</v>
      </c>
      <c r="I104" s="86"/>
      <c r="J104" s="9">
        <f t="shared" si="3"/>
        <v>0</v>
      </c>
    </row>
    <row r="105" spans="1:28" x14ac:dyDescent="0.3">
      <c r="A105" s="82">
        <v>90</v>
      </c>
      <c r="B105" s="83" t="s">
        <v>101</v>
      </c>
      <c r="C105" s="84" t="s">
        <v>11</v>
      </c>
      <c r="D105" s="85"/>
      <c r="E105" s="86">
        <v>7.0777799999999997</v>
      </c>
      <c r="F105" s="22" t="e">
        <f t="shared" si="2"/>
        <v>#VALUE!</v>
      </c>
      <c r="G105" s="23">
        <v>30</v>
      </c>
      <c r="H105" s="87">
        <v>20</v>
      </c>
      <c r="I105" s="86"/>
      <c r="J105" s="9">
        <f t="shared" si="3"/>
        <v>0</v>
      </c>
    </row>
    <row r="106" spans="1:28" ht="28" x14ac:dyDescent="0.3">
      <c r="A106" s="82">
        <v>91</v>
      </c>
      <c r="B106" s="83" t="s">
        <v>200</v>
      </c>
      <c r="C106" s="84" t="s">
        <v>11</v>
      </c>
      <c r="D106" s="85"/>
      <c r="E106" s="86">
        <v>0.86751000000000011</v>
      </c>
      <c r="F106" s="22" t="e">
        <f t="shared" si="2"/>
        <v>#VALUE!</v>
      </c>
      <c r="G106" s="23">
        <v>100</v>
      </c>
      <c r="H106" s="87">
        <v>217</v>
      </c>
      <c r="I106" s="86"/>
      <c r="J106" s="9">
        <f t="shared" si="3"/>
        <v>0</v>
      </c>
      <c r="Y106" s="39"/>
      <c r="Z106" s="39"/>
    </row>
    <row r="107" spans="1:28" ht="28" x14ac:dyDescent="0.3">
      <c r="A107" s="82">
        <v>92</v>
      </c>
      <c r="B107" s="83" t="s">
        <v>201</v>
      </c>
      <c r="C107" s="84" t="s">
        <v>11</v>
      </c>
      <c r="D107" s="85"/>
      <c r="E107" s="86">
        <v>2.2031999999999998</v>
      </c>
      <c r="F107" s="22" t="e">
        <f t="shared" si="2"/>
        <v>#VALUE!</v>
      </c>
      <c r="G107" s="23">
        <v>60</v>
      </c>
      <c r="H107" s="87">
        <v>82</v>
      </c>
      <c r="I107" s="86"/>
      <c r="J107" s="9">
        <f t="shared" si="3"/>
        <v>0</v>
      </c>
    </row>
    <row r="108" spans="1:28" x14ac:dyDescent="0.3">
      <c r="A108" s="82">
        <v>93</v>
      </c>
      <c r="B108" s="83" t="s">
        <v>202</v>
      </c>
      <c r="C108" s="84" t="s">
        <v>11</v>
      </c>
      <c r="D108" s="85"/>
      <c r="E108" s="86">
        <v>1.1429100000000001</v>
      </c>
      <c r="F108" s="22" t="e">
        <f t="shared" si="2"/>
        <v>#VALUE!</v>
      </c>
      <c r="G108" s="23">
        <v>50</v>
      </c>
      <c r="H108" s="87">
        <v>139</v>
      </c>
      <c r="I108" s="86"/>
      <c r="J108" s="9">
        <f t="shared" si="3"/>
        <v>0</v>
      </c>
    </row>
    <row r="109" spans="1:28" x14ac:dyDescent="0.3">
      <c r="A109" s="82">
        <v>94</v>
      </c>
      <c r="B109" s="83" t="s">
        <v>203</v>
      </c>
      <c r="C109" s="84" t="s">
        <v>11</v>
      </c>
      <c r="D109" s="85"/>
      <c r="E109" s="86">
        <v>11.55303</v>
      </c>
      <c r="F109" s="22" t="e">
        <f t="shared" si="2"/>
        <v>#VALUE!</v>
      </c>
      <c r="G109" s="23">
        <v>10</v>
      </c>
      <c r="H109" s="87">
        <v>11</v>
      </c>
      <c r="I109" s="86"/>
      <c r="J109" s="9">
        <f t="shared" si="3"/>
        <v>0</v>
      </c>
      <c r="K109" s="57"/>
      <c r="L109" s="57"/>
    </row>
    <row r="110" spans="1:28" x14ac:dyDescent="0.3">
      <c r="A110" s="82">
        <v>95</v>
      </c>
      <c r="B110" s="83" t="s">
        <v>103</v>
      </c>
      <c r="C110" s="84" t="s">
        <v>11</v>
      </c>
      <c r="D110" s="85"/>
      <c r="E110" s="86">
        <v>1.22553</v>
      </c>
      <c r="F110" s="22" t="e">
        <f t="shared" si="2"/>
        <v>#VALUE!</v>
      </c>
      <c r="G110" s="23">
        <v>30</v>
      </c>
      <c r="H110" s="87">
        <v>60</v>
      </c>
      <c r="I110" s="86"/>
      <c r="J110" s="9">
        <f t="shared" si="3"/>
        <v>0</v>
      </c>
    </row>
    <row r="111" spans="1:28" x14ac:dyDescent="0.3">
      <c r="A111" s="82">
        <v>96</v>
      </c>
      <c r="B111" s="83" t="s">
        <v>104</v>
      </c>
      <c r="C111" s="84" t="s">
        <v>11</v>
      </c>
      <c r="D111" s="85"/>
      <c r="E111" s="86">
        <v>5.8935599999999999</v>
      </c>
      <c r="F111" s="22" t="e">
        <f t="shared" si="2"/>
        <v>#VALUE!</v>
      </c>
      <c r="G111" s="23">
        <v>3</v>
      </c>
      <c r="H111" s="87">
        <v>1</v>
      </c>
      <c r="I111" s="86"/>
      <c r="J111" s="9">
        <f t="shared" si="3"/>
        <v>0</v>
      </c>
      <c r="AA111" s="39"/>
      <c r="AB111" s="39"/>
    </row>
    <row r="112" spans="1:28" x14ac:dyDescent="0.3">
      <c r="A112" s="82">
        <v>97</v>
      </c>
      <c r="B112" s="83" t="s">
        <v>204</v>
      </c>
      <c r="C112" s="84" t="s">
        <v>56</v>
      </c>
      <c r="D112" s="85"/>
      <c r="E112" s="86">
        <v>12.090059999999999</v>
      </c>
      <c r="F112" s="22" t="e">
        <f t="shared" si="2"/>
        <v>#VALUE!</v>
      </c>
      <c r="G112" s="23">
        <v>15</v>
      </c>
      <c r="H112" s="87">
        <v>27</v>
      </c>
      <c r="I112" s="86"/>
      <c r="J112" s="9">
        <f t="shared" si="3"/>
        <v>0</v>
      </c>
    </row>
    <row r="113" spans="1:60" x14ac:dyDescent="0.3">
      <c r="A113" s="82">
        <v>98</v>
      </c>
      <c r="B113" s="83" t="s">
        <v>205</v>
      </c>
      <c r="C113" s="84" t="s">
        <v>56</v>
      </c>
      <c r="D113" s="85"/>
      <c r="E113" s="86">
        <v>7.9728300000000001</v>
      </c>
      <c r="F113" s="22" t="e">
        <f t="shared" si="2"/>
        <v>#VALUE!</v>
      </c>
      <c r="G113" s="23">
        <v>5</v>
      </c>
      <c r="H113" s="87">
        <v>7</v>
      </c>
      <c r="I113" s="86"/>
      <c r="J113" s="9">
        <f t="shared" si="3"/>
        <v>0</v>
      </c>
    </row>
    <row r="114" spans="1:60" x14ac:dyDescent="0.3">
      <c r="A114" s="82">
        <v>99</v>
      </c>
      <c r="B114" s="83" t="s">
        <v>106</v>
      </c>
      <c r="C114" s="84" t="s">
        <v>11</v>
      </c>
      <c r="D114" s="85"/>
      <c r="E114" s="86">
        <v>1.5146999999999999</v>
      </c>
      <c r="F114" s="22" t="e">
        <f t="shared" si="2"/>
        <v>#VALUE!</v>
      </c>
      <c r="G114" s="23">
        <v>20</v>
      </c>
      <c r="H114" s="87">
        <v>20</v>
      </c>
      <c r="I114" s="86"/>
      <c r="J114" s="9">
        <f t="shared" si="3"/>
        <v>0</v>
      </c>
    </row>
    <row r="115" spans="1:60" x14ac:dyDescent="0.3">
      <c r="A115" s="82">
        <v>100</v>
      </c>
      <c r="B115" s="83" t="s">
        <v>206</v>
      </c>
      <c r="C115" s="84" t="s">
        <v>11</v>
      </c>
      <c r="D115" s="85"/>
      <c r="E115" s="86">
        <v>3.7179000000000002</v>
      </c>
      <c r="F115" s="22" t="e">
        <f t="shared" si="2"/>
        <v>#VALUE!</v>
      </c>
      <c r="G115" s="23">
        <v>30</v>
      </c>
      <c r="H115" s="87">
        <v>30</v>
      </c>
      <c r="I115" s="86"/>
      <c r="J115" s="9">
        <f t="shared" si="3"/>
        <v>0</v>
      </c>
    </row>
    <row r="116" spans="1:60" x14ac:dyDescent="0.3">
      <c r="A116" s="82">
        <v>101</v>
      </c>
      <c r="B116" s="83" t="s">
        <v>108</v>
      </c>
      <c r="C116" s="84" t="s">
        <v>11</v>
      </c>
      <c r="D116" s="85"/>
      <c r="E116" s="86">
        <v>6.92631</v>
      </c>
      <c r="F116" s="22" t="e">
        <f t="shared" si="2"/>
        <v>#VALUE!</v>
      </c>
      <c r="G116" s="23">
        <v>10</v>
      </c>
      <c r="H116" s="87">
        <v>32</v>
      </c>
      <c r="I116" s="86"/>
      <c r="J116" s="9">
        <f t="shared" si="3"/>
        <v>0</v>
      </c>
    </row>
    <row r="117" spans="1:60" s="39" customFormat="1" x14ac:dyDescent="0.3">
      <c r="A117" s="82">
        <v>102</v>
      </c>
      <c r="B117" s="83" t="s">
        <v>109</v>
      </c>
      <c r="C117" s="84" t="s">
        <v>11</v>
      </c>
      <c r="D117" s="85"/>
      <c r="E117" s="86">
        <v>0.55080000000000007</v>
      </c>
      <c r="F117" s="22" t="e">
        <f t="shared" si="2"/>
        <v>#VALUE!</v>
      </c>
      <c r="G117" s="23">
        <v>40</v>
      </c>
      <c r="H117" s="87">
        <v>25</v>
      </c>
      <c r="I117" s="86"/>
      <c r="J117" s="9">
        <f t="shared" si="3"/>
        <v>0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1:60" x14ac:dyDescent="0.3">
      <c r="A118" s="82">
        <v>103</v>
      </c>
      <c r="B118" s="83" t="s">
        <v>110</v>
      </c>
      <c r="C118" s="84" t="s">
        <v>11</v>
      </c>
      <c r="D118" s="85"/>
      <c r="E118" s="86">
        <v>12.02121</v>
      </c>
      <c r="F118" s="22" t="e">
        <f t="shared" si="2"/>
        <v>#VALUE!</v>
      </c>
      <c r="G118" s="23">
        <v>5</v>
      </c>
      <c r="H118" s="87">
        <v>10</v>
      </c>
      <c r="I118" s="86"/>
      <c r="J118" s="9">
        <f t="shared" si="3"/>
        <v>0</v>
      </c>
    </row>
    <row r="119" spans="1:60" x14ac:dyDescent="0.3">
      <c r="A119" s="82">
        <v>104</v>
      </c>
      <c r="B119" s="83" t="s">
        <v>111</v>
      </c>
      <c r="C119" s="84" t="s">
        <v>11</v>
      </c>
      <c r="D119" s="85"/>
      <c r="E119" s="86">
        <v>3.37365</v>
      </c>
      <c r="F119" s="22" t="e">
        <f t="shared" si="2"/>
        <v>#VALUE!</v>
      </c>
      <c r="G119" s="23">
        <v>30</v>
      </c>
      <c r="H119" s="87">
        <v>1</v>
      </c>
      <c r="I119" s="86"/>
      <c r="J119" s="9">
        <f t="shared" si="3"/>
        <v>0</v>
      </c>
    </row>
    <row r="120" spans="1:60" x14ac:dyDescent="0.3">
      <c r="A120" s="82">
        <v>105</v>
      </c>
      <c r="B120" s="83" t="s">
        <v>207</v>
      </c>
      <c r="C120" s="111" t="s">
        <v>114</v>
      </c>
      <c r="D120" s="85"/>
      <c r="E120" s="86">
        <v>0.89505000000000012</v>
      </c>
      <c r="F120" s="22" t="e">
        <f t="shared" si="2"/>
        <v>#VALUE!</v>
      </c>
      <c r="G120" s="23">
        <v>30</v>
      </c>
      <c r="H120" s="87">
        <v>15</v>
      </c>
      <c r="I120" s="86"/>
      <c r="J120" s="9">
        <f t="shared" si="3"/>
        <v>0</v>
      </c>
    </row>
    <row r="121" spans="1:60" x14ac:dyDescent="0.3">
      <c r="A121" s="82">
        <v>106</v>
      </c>
      <c r="B121" s="83" t="s">
        <v>116</v>
      </c>
      <c r="C121" s="84" t="s">
        <v>117</v>
      </c>
      <c r="D121" s="85"/>
      <c r="E121" s="86">
        <v>0.82620000000000005</v>
      </c>
      <c r="F121" s="22" t="e">
        <f t="shared" si="2"/>
        <v>#VALUE!</v>
      </c>
      <c r="G121" s="23">
        <v>50</v>
      </c>
      <c r="H121" s="87">
        <v>19</v>
      </c>
      <c r="I121" s="86"/>
      <c r="J121" s="9">
        <f t="shared" si="3"/>
        <v>0</v>
      </c>
    </row>
    <row r="122" spans="1:60" x14ac:dyDescent="0.3">
      <c r="A122" s="82">
        <v>107</v>
      </c>
      <c r="B122" s="83" t="s">
        <v>208</v>
      </c>
      <c r="C122" s="84" t="s">
        <v>11</v>
      </c>
      <c r="D122" s="85"/>
      <c r="E122" s="86">
        <v>7.0777799999999997</v>
      </c>
      <c r="F122" s="22" t="e">
        <f t="shared" si="2"/>
        <v>#VALUE!</v>
      </c>
      <c r="G122" s="23">
        <v>5</v>
      </c>
      <c r="H122" s="87">
        <v>2</v>
      </c>
      <c r="I122" s="86"/>
      <c r="J122" s="9">
        <f t="shared" si="3"/>
        <v>0</v>
      </c>
    </row>
    <row r="123" spans="1:60" x14ac:dyDescent="0.3">
      <c r="A123" s="82">
        <v>108</v>
      </c>
      <c r="B123" s="112" t="s">
        <v>118</v>
      </c>
      <c r="C123" s="89" t="s">
        <v>11</v>
      </c>
      <c r="D123" s="90"/>
      <c r="E123" s="86">
        <v>39.712679999999999</v>
      </c>
      <c r="F123" s="22" t="e">
        <f t="shared" si="2"/>
        <v>#VALUE!</v>
      </c>
      <c r="G123" s="23">
        <v>3</v>
      </c>
      <c r="H123" s="113" t="s">
        <v>209</v>
      </c>
      <c r="I123" s="86"/>
      <c r="J123" s="9">
        <f t="shared" si="3"/>
        <v>0</v>
      </c>
      <c r="M123" s="18"/>
      <c r="N123" s="18"/>
    </row>
    <row r="124" spans="1:60" x14ac:dyDescent="0.3">
      <c r="A124" s="82">
        <v>109</v>
      </c>
      <c r="B124" s="83" t="s">
        <v>119</v>
      </c>
      <c r="C124" s="84" t="s">
        <v>11</v>
      </c>
      <c r="D124" s="85"/>
      <c r="E124" s="86">
        <v>10.203569999999999</v>
      </c>
      <c r="F124" s="22" t="e">
        <f t="shared" si="2"/>
        <v>#VALUE!</v>
      </c>
      <c r="G124" s="23">
        <v>2</v>
      </c>
      <c r="H124" s="87">
        <v>0</v>
      </c>
      <c r="I124" s="86"/>
      <c r="J124" s="9">
        <f t="shared" si="3"/>
        <v>0</v>
      </c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</row>
    <row r="125" spans="1:60" ht="28" x14ac:dyDescent="0.3">
      <c r="A125" s="82">
        <v>110</v>
      </c>
      <c r="B125" s="83" t="s">
        <v>210</v>
      </c>
      <c r="C125" s="84" t="s">
        <v>11</v>
      </c>
      <c r="D125" s="85"/>
      <c r="E125" s="86">
        <v>36.407879999999999</v>
      </c>
      <c r="F125" s="22" t="e">
        <f t="shared" si="2"/>
        <v>#VALUE!</v>
      </c>
      <c r="G125" s="23">
        <v>5</v>
      </c>
      <c r="H125" s="87">
        <v>6</v>
      </c>
      <c r="I125" s="86"/>
      <c r="J125" s="9">
        <f t="shared" si="3"/>
        <v>0</v>
      </c>
      <c r="M125" s="57"/>
      <c r="N125" s="57"/>
      <c r="O125" s="57"/>
    </row>
    <row r="126" spans="1:60" x14ac:dyDescent="0.3">
      <c r="A126" s="82">
        <v>111</v>
      </c>
      <c r="B126" s="83" t="s">
        <v>120</v>
      </c>
      <c r="C126" s="84" t="s">
        <v>11</v>
      </c>
      <c r="D126" s="85"/>
      <c r="E126" s="86">
        <v>2.3684400000000001</v>
      </c>
      <c r="F126" s="22" t="e">
        <f t="shared" si="2"/>
        <v>#VALUE!</v>
      </c>
      <c r="G126" s="23">
        <v>10</v>
      </c>
      <c r="H126" s="87">
        <v>8</v>
      </c>
      <c r="I126" s="86"/>
      <c r="J126" s="9">
        <f t="shared" si="3"/>
        <v>0</v>
      </c>
      <c r="M126" s="57"/>
      <c r="N126" s="57"/>
      <c r="O126" s="57"/>
      <c r="AA126" s="52"/>
      <c r="AB126" s="52"/>
    </row>
    <row r="127" spans="1:60" x14ac:dyDescent="0.3">
      <c r="A127" s="82">
        <v>112</v>
      </c>
      <c r="B127" s="114" t="s">
        <v>121</v>
      </c>
      <c r="C127" s="84" t="s">
        <v>11</v>
      </c>
      <c r="D127" s="85"/>
      <c r="E127" s="86">
        <v>15.21585</v>
      </c>
      <c r="F127" s="22" t="e">
        <f t="shared" si="2"/>
        <v>#VALUE!</v>
      </c>
      <c r="G127" s="23">
        <v>5</v>
      </c>
      <c r="H127" s="115">
        <v>0</v>
      </c>
      <c r="I127" s="86"/>
      <c r="J127" s="9">
        <f t="shared" si="3"/>
        <v>0</v>
      </c>
      <c r="P127" s="57"/>
      <c r="Q127" s="57"/>
      <c r="R127" s="57"/>
      <c r="S127" s="57"/>
      <c r="T127" s="57"/>
      <c r="U127" s="57"/>
      <c r="V127" s="57"/>
      <c r="W127" s="57"/>
      <c r="X127" s="57"/>
    </row>
    <row r="128" spans="1:60" ht="28" x14ac:dyDescent="0.3">
      <c r="A128" s="82">
        <v>113</v>
      </c>
      <c r="B128" s="83" t="s">
        <v>122</v>
      </c>
      <c r="C128" s="84" t="s">
        <v>11</v>
      </c>
      <c r="D128" s="85"/>
      <c r="E128" s="86">
        <v>32.868989999999997</v>
      </c>
      <c r="F128" s="22" t="e">
        <f t="shared" si="2"/>
        <v>#VALUE!</v>
      </c>
      <c r="G128" s="23">
        <v>1</v>
      </c>
      <c r="H128" s="87">
        <v>1</v>
      </c>
      <c r="I128" s="86"/>
      <c r="J128" s="9">
        <f t="shared" si="3"/>
        <v>0</v>
      </c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</row>
    <row r="129" spans="1:60" x14ac:dyDescent="0.3">
      <c r="A129" s="82">
        <v>114</v>
      </c>
      <c r="B129" s="83" t="s">
        <v>123</v>
      </c>
      <c r="C129" s="84" t="s">
        <v>11</v>
      </c>
      <c r="D129" s="85"/>
      <c r="E129" s="86">
        <v>5.90733</v>
      </c>
      <c r="F129" s="22" t="e">
        <f t="shared" si="2"/>
        <v>#VALUE!</v>
      </c>
      <c r="G129" s="23">
        <v>3</v>
      </c>
      <c r="H129" s="87">
        <v>2</v>
      </c>
      <c r="I129" s="86"/>
      <c r="J129" s="9">
        <f t="shared" si="3"/>
        <v>0</v>
      </c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</row>
    <row r="130" spans="1:60" x14ac:dyDescent="0.25">
      <c r="A130" s="82">
        <v>115</v>
      </c>
      <c r="B130" s="83" t="s">
        <v>124</v>
      </c>
      <c r="C130" s="84" t="s">
        <v>56</v>
      </c>
      <c r="D130" s="85"/>
      <c r="E130" s="86">
        <v>3.4838100000000001</v>
      </c>
      <c r="F130" s="22" t="e">
        <f t="shared" si="2"/>
        <v>#VALUE!</v>
      </c>
      <c r="G130" s="116">
        <v>5</v>
      </c>
      <c r="H130" s="87">
        <v>2</v>
      </c>
      <c r="I130" s="86"/>
      <c r="J130" s="9">
        <f t="shared" si="3"/>
        <v>0</v>
      </c>
      <c r="K130" s="57"/>
      <c r="L130" s="57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</row>
    <row r="131" spans="1:60" x14ac:dyDescent="0.25">
      <c r="A131" s="82">
        <v>116</v>
      </c>
      <c r="B131" s="83" t="s">
        <v>125</v>
      </c>
      <c r="C131" s="84" t="s">
        <v>11</v>
      </c>
      <c r="D131" s="85"/>
      <c r="E131" s="86">
        <v>1.84518</v>
      </c>
      <c r="F131" s="22" t="e">
        <f t="shared" si="2"/>
        <v>#VALUE!</v>
      </c>
      <c r="G131" s="116">
        <v>5</v>
      </c>
      <c r="H131" s="87">
        <v>1</v>
      </c>
      <c r="I131" s="86"/>
      <c r="J131" s="9">
        <f t="shared" si="3"/>
        <v>0</v>
      </c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</row>
    <row r="132" spans="1:60" x14ac:dyDescent="0.25">
      <c r="A132" s="82">
        <v>117</v>
      </c>
      <c r="B132" s="83" t="s">
        <v>126</v>
      </c>
      <c r="C132" s="84" t="s">
        <v>56</v>
      </c>
      <c r="D132" s="85"/>
      <c r="E132" s="86">
        <v>0.72981000000000007</v>
      </c>
      <c r="F132" s="22" t="e">
        <f t="shared" si="2"/>
        <v>#VALUE!</v>
      </c>
      <c r="G132" s="116">
        <v>20</v>
      </c>
      <c r="H132" s="87">
        <v>45</v>
      </c>
      <c r="I132" s="86"/>
      <c r="J132" s="9">
        <f t="shared" si="3"/>
        <v>0</v>
      </c>
    </row>
    <row r="133" spans="1:60" x14ac:dyDescent="0.25">
      <c r="A133" s="82">
        <v>118</v>
      </c>
      <c r="B133" s="83" t="s">
        <v>127</v>
      </c>
      <c r="C133" s="84" t="s">
        <v>56</v>
      </c>
      <c r="D133" s="85"/>
      <c r="E133" s="86">
        <v>1.9553400000000001</v>
      </c>
      <c r="F133" s="22" t="e">
        <f t="shared" si="2"/>
        <v>#VALUE!</v>
      </c>
      <c r="G133" s="116">
        <v>5</v>
      </c>
      <c r="H133" s="87">
        <v>32</v>
      </c>
      <c r="I133" s="86"/>
      <c r="J133" s="9">
        <f t="shared" si="3"/>
        <v>0</v>
      </c>
    </row>
    <row r="134" spans="1:60" x14ac:dyDescent="0.25">
      <c r="A134" s="82">
        <v>119</v>
      </c>
      <c r="B134" s="101" t="s">
        <v>211</v>
      </c>
      <c r="C134" s="84" t="s">
        <v>11</v>
      </c>
      <c r="D134" s="85"/>
      <c r="E134" s="86">
        <v>28.6416</v>
      </c>
      <c r="F134" s="22" t="e">
        <f t="shared" si="2"/>
        <v>#VALUE!</v>
      </c>
      <c r="G134" s="116">
        <v>10</v>
      </c>
      <c r="H134" s="117" t="s">
        <v>212</v>
      </c>
      <c r="I134" s="86"/>
      <c r="J134" s="9">
        <f t="shared" si="3"/>
        <v>0</v>
      </c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</row>
    <row r="135" spans="1:60" x14ac:dyDescent="0.25">
      <c r="A135" s="82">
        <v>120</v>
      </c>
      <c r="B135" s="101" t="s">
        <v>128</v>
      </c>
      <c r="C135" s="84" t="s">
        <v>11</v>
      </c>
      <c r="D135" s="85"/>
      <c r="E135" s="86">
        <v>28.6416</v>
      </c>
      <c r="F135" s="22" t="e">
        <f t="shared" si="2"/>
        <v>#VALUE!</v>
      </c>
      <c r="G135" s="116">
        <v>20</v>
      </c>
      <c r="H135" s="117" t="s">
        <v>213</v>
      </c>
      <c r="I135" s="86"/>
      <c r="J135" s="9">
        <f t="shared" si="3"/>
        <v>0</v>
      </c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</row>
    <row r="136" spans="1:60" x14ac:dyDescent="0.25">
      <c r="A136" s="82">
        <v>121</v>
      </c>
      <c r="B136" s="101" t="s">
        <v>129</v>
      </c>
      <c r="C136" s="84" t="s">
        <v>11</v>
      </c>
      <c r="D136" s="85"/>
      <c r="E136" s="86">
        <v>59.073300000000003</v>
      </c>
      <c r="F136" s="22" t="e">
        <f t="shared" ref="F136:F143" si="4">+"#REF!#REF!"*E136</f>
        <v>#VALUE!</v>
      </c>
      <c r="G136" s="116">
        <v>5</v>
      </c>
      <c r="H136" s="117" t="s">
        <v>131</v>
      </c>
      <c r="I136" s="86"/>
      <c r="J136" s="9">
        <f t="shared" ref="J136:J143" si="5">+G136*I136</f>
        <v>0</v>
      </c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</row>
    <row r="137" spans="1:60" x14ac:dyDescent="0.25">
      <c r="A137" s="82"/>
      <c r="B137" s="102" t="s">
        <v>214</v>
      </c>
      <c r="C137" s="84"/>
      <c r="D137" s="85"/>
      <c r="E137" s="86"/>
      <c r="F137" s="22"/>
      <c r="G137" s="116"/>
      <c r="H137" s="117" t="s">
        <v>62</v>
      </c>
      <c r="I137" s="86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</row>
    <row r="138" spans="1:60" s="39" customFormat="1" x14ac:dyDescent="0.25">
      <c r="A138" s="82">
        <v>122</v>
      </c>
      <c r="B138" s="83" t="s">
        <v>132</v>
      </c>
      <c r="C138" s="84" t="s">
        <v>11</v>
      </c>
      <c r="D138" s="85"/>
      <c r="E138" s="86">
        <v>2.0655000000000001</v>
      </c>
      <c r="F138" s="22" t="e">
        <f t="shared" si="4"/>
        <v>#VALUE!</v>
      </c>
      <c r="G138" s="116">
        <v>3</v>
      </c>
      <c r="H138" s="87">
        <v>2</v>
      </c>
      <c r="I138" s="86"/>
      <c r="J138" s="9">
        <f t="shared" si="5"/>
        <v>0</v>
      </c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</row>
    <row r="139" spans="1:60" x14ac:dyDescent="0.25">
      <c r="A139" s="82">
        <v>123</v>
      </c>
      <c r="B139" s="83" t="s">
        <v>133</v>
      </c>
      <c r="C139" s="84" t="s">
        <v>11</v>
      </c>
      <c r="D139" s="85"/>
      <c r="E139" s="86">
        <v>4.6818</v>
      </c>
      <c r="F139" s="22" t="e">
        <f t="shared" si="4"/>
        <v>#VALUE!</v>
      </c>
      <c r="G139" s="116">
        <v>3</v>
      </c>
      <c r="H139" s="87">
        <v>1</v>
      </c>
      <c r="I139" s="86"/>
      <c r="J139" s="9">
        <f t="shared" si="5"/>
        <v>0</v>
      </c>
    </row>
    <row r="140" spans="1:60" x14ac:dyDescent="0.25">
      <c r="A140" s="82">
        <v>124</v>
      </c>
      <c r="B140" s="83" t="s">
        <v>134</v>
      </c>
      <c r="C140" s="84" t="s">
        <v>67</v>
      </c>
      <c r="D140" s="85"/>
      <c r="E140" s="86">
        <v>20.58615</v>
      </c>
      <c r="F140" s="22" t="e">
        <f t="shared" si="4"/>
        <v>#VALUE!</v>
      </c>
      <c r="G140" s="116">
        <v>4</v>
      </c>
      <c r="H140" s="87">
        <v>3</v>
      </c>
      <c r="I140" s="86"/>
      <c r="J140" s="9">
        <f t="shared" si="5"/>
        <v>0</v>
      </c>
    </row>
    <row r="141" spans="1:60" x14ac:dyDescent="0.3">
      <c r="A141" s="82">
        <v>125</v>
      </c>
      <c r="B141" s="83" t="s">
        <v>215</v>
      </c>
      <c r="C141" s="84" t="s">
        <v>11</v>
      </c>
      <c r="D141" s="85"/>
      <c r="E141" s="86">
        <v>0.9914400000000001</v>
      </c>
      <c r="F141" s="22" t="e">
        <f t="shared" si="4"/>
        <v>#VALUE!</v>
      </c>
      <c r="G141" s="23">
        <v>100</v>
      </c>
      <c r="H141" s="87">
        <v>5</v>
      </c>
      <c r="I141" s="86"/>
      <c r="J141" s="9">
        <f t="shared" si="5"/>
        <v>0</v>
      </c>
    </row>
    <row r="142" spans="1:60" x14ac:dyDescent="0.3">
      <c r="A142" s="82">
        <v>126</v>
      </c>
      <c r="B142" s="83" t="s">
        <v>216</v>
      </c>
      <c r="C142" s="84" t="s">
        <v>67</v>
      </c>
      <c r="D142" s="85"/>
      <c r="E142" s="86">
        <v>59.210999999999999</v>
      </c>
      <c r="F142" s="22" t="e">
        <f t="shared" si="4"/>
        <v>#VALUE!</v>
      </c>
      <c r="G142" s="23">
        <v>2</v>
      </c>
      <c r="H142" s="87">
        <v>1</v>
      </c>
      <c r="I142" s="86"/>
      <c r="J142" s="9">
        <f t="shared" si="5"/>
        <v>0</v>
      </c>
    </row>
    <row r="143" spans="1:60" ht="28" x14ac:dyDescent="0.3">
      <c r="A143" s="82">
        <v>127</v>
      </c>
      <c r="B143" s="83" t="s">
        <v>217</v>
      </c>
      <c r="C143" s="84" t="s">
        <v>11</v>
      </c>
      <c r="D143" s="85"/>
      <c r="E143" s="86">
        <v>3.4424999999999999</v>
      </c>
      <c r="F143" s="22" t="e">
        <f t="shared" si="4"/>
        <v>#VALUE!</v>
      </c>
      <c r="G143" s="23">
        <v>200</v>
      </c>
      <c r="H143" s="87">
        <v>100</v>
      </c>
      <c r="I143" s="86"/>
      <c r="J143" s="9">
        <f t="shared" si="5"/>
        <v>0</v>
      </c>
    </row>
    <row r="144" spans="1:60" s="52" customFormat="1" x14ac:dyDescent="0.3">
      <c r="A144" s="118"/>
      <c r="B144" s="119" t="s">
        <v>218</v>
      </c>
      <c r="C144" s="120"/>
      <c r="D144" s="121"/>
      <c r="E144" s="21"/>
      <c r="F144" s="122" t="e">
        <f>SUM(F8:F143)</f>
        <v>#VALUE!</v>
      </c>
      <c r="G144" s="23"/>
      <c r="H144" s="68"/>
      <c r="I144" s="21"/>
      <c r="J144" s="123">
        <f>SUM(J8:J143)</f>
        <v>0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2:10" x14ac:dyDescent="0.3">
      <c r="B145" s="124"/>
      <c r="C145" s="125"/>
      <c r="D145" s="126"/>
      <c r="E145" s="127"/>
      <c r="G145" s="14"/>
      <c r="H145" s="67"/>
      <c r="I145" s="127"/>
      <c r="J145" s="16"/>
    </row>
    <row r="146" spans="2:10" x14ac:dyDescent="0.3">
      <c r="E146" s="127"/>
      <c r="G146" s="14"/>
      <c r="H146" s="67"/>
      <c r="I146" s="127"/>
      <c r="J146" s="16"/>
    </row>
    <row r="147" spans="2:10" x14ac:dyDescent="0.3">
      <c r="E147" s="127"/>
      <c r="G147" s="14"/>
      <c r="H147" s="67"/>
      <c r="I147" s="127"/>
      <c r="J147" s="16"/>
    </row>
    <row r="148" spans="2:10" x14ac:dyDescent="0.3">
      <c r="E148" s="127"/>
      <c r="G148" s="14"/>
      <c r="H148" s="67"/>
      <c r="I148" s="127"/>
      <c r="J148" s="16"/>
    </row>
    <row r="149" spans="2:10" x14ac:dyDescent="0.3">
      <c r="E149" s="127"/>
      <c r="G149" s="14"/>
      <c r="H149" s="67"/>
      <c r="I149" s="127"/>
      <c r="J149" s="16"/>
    </row>
    <row r="150" spans="2:10" x14ac:dyDescent="0.3">
      <c r="E150" s="127"/>
      <c r="G150" s="14"/>
      <c r="H150" s="67"/>
      <c r="I150" s="127"/>
      <c r="J150" s="16"/>
    </row>
    <row r="151" spans="2:10" x14ac:dyDescent="0.3">
      <c r="G151" s="14"/>
      <c r="H151" s="67"/>
      <c r="J151" s="16"/>
    </row>
    <row r="152" spans="2:10" x14ac:dyDescent="0.3">
      <c r="G152" s="14"/>
      <c r="H152" s="67"/>
      <c r="J152" s="16"/>
    </row>
    <row r="153" spans="2:10" x14ac:dyDescent="0.3">
      <c r="G153" s="14"/>
      <c r="H153" s="67"/>
      <c r="J153" s="16"/>
    </row>
    <row r="154" spans="2:10" x14ac:dyDescent="0.3">
      <c r="G154" s="14"/>
      <c r="H154" s="67"/>
      <c r="J154" s="16"/>
    </row>
    <row r="155" spans="2:10" x14ac:dyDescent="0.3">
      <c r="G155" s="14"/>
      <c r="H155" s="67"/>
      <c r="J155" s="16"/>
    </row>
    <row r="156" spans="2:10" x14ac:dyDescent="0.3">
      <c r="G156" s="14"/>
      <c r="H156" s="67"/>
      <c r="J156" s="16"/>
    </row>
    <row r="157" spans="2:10" x14ac:dyDescent="0.3">
      <c r="G157" s="65"/>
      <c r="H157" s="128"/>
      <c r="J157" s="16"/>
    </row>
    <row r="158" spans="2:10" x14ac:dyDescent="0.3">
      <c r="G158" s="65"/>
      <c r="H158" s="128"/>
      <c r="J158" s="16"/>
    </row>
    <row r="159" spans="2:10" x14ac:dyDescent="0.3">
      <c r="G159" s="65"/>
      <c r="H159" s="128"/>
      <c r="J159" s="16"/>
    </row>
    <row r="160" spans="2:10" x14ac:dyDescent="0.3">
      <c r="G160" s="65"/>
      <c r="H160" s="128"/>
      <c r="J160" s="16"/>
    </row>
    <row r="161" spans="7:10" x14ac:dyDescent="0.3">
      <c r="G161" s="65"/>
      <c r="H161" s="128"/>
      <c r="J161" s="16"/>
    </row>
    <row r="162" spans="7:10" x14ac:dyDescent="0.3">
      <c r="G162" s="65"/>
      <c r="H162" s="128"/>
      <c r="J162" s="16"/>
    </row>
    <row r="163" spans="7:10" x14ac:dyDescent="0.3">
      <c r="G163" s="65"/>
      <c r="H163" s="128"/>
      <c r="J163" s="16"/>
    </row>
    <row r="164" spans="7:10" x14ac:dyDescent="0.3">
      <c r="G164" s="65"/>
      <c r="H164" s="128"/>
      <c r="J164" s="16"/>
    </row>
    <row r="165" spans="7:10" x14ac:dyDescent="0.3">
      <c r="G165" s="65"/>
      <c r="H165" s="128"/>
      <c r="J165" s="16"/>
    </row>
    <row r="166" spans="7:10" x14ac:dyDescent="0.3">
      <c r="G166" s="65"/>
      <c r="H166" s="128"/>
      <c r="J166" s="16"/>
    </row>
    <row r="167" spans="7:10" x14ac:dyDescent="0.3">
      <c r="G167" s="65"/>
      <c r="H167" s="128"/>
      <c r="J167" s="16"/>
    </row>
    <row r="168" spans="7:10" x14ac:dyDescent="0.3">
      <c r="G168" s="65"/>
      <c r="H168" s="128"/>
      <c r="J168" s="16"/>
    </row>
    <row r="169" spans="7:10" x14ac:dyDescent="0.3">
      <c r="G169" s="65"/>
      <c r="H169" s="128"/>
      <c r="J169" s="16"/>
    </row>
    <row r="170" spans="7:10" x14ac:dyDescent="0.3">
      <c r="G170" s="65"/>
      <c r="H170" s="128"/>
      <c r="J170" s="16"/>
    </row>
    <row r="171" spans="7:10" x14ac:dyDescent="0.3">
      <c r="G171" s="65"/>
      <c r="H171" s="128"/>
      <c r="J171" s="16"/>
    </row>
    <row r="172" spans="7:10" x14ac:dyDescent="0.3">
      <c r="G172" s="65"/>
      <c r="H172" s="128"/>
      <c r="J172" s="16"/>
    </row>
    <row r="173" spans="7:10" x14ac:dyDescent="0.3">
      <c r="G173" s="65"/>
      <c r="H173" s="128"/>
      <c r="J173" s="16"/>
    </row>
    <row r="174" spans="7:10" x14ac:dyDescent="0.3">
      <c r="G174" s="65"/>
      <c r="H174" s="128"/>
      <c r="J174" s="16"/>
    </row>
    <row r="175" spans="7:10" x14ac:dyDescent="0.3">
      <c r="G175" s="65"/>
      <c r="H175" s="128"/>
      <c r="J175" s="16"/>
    </row>
    <row r="176" spans="7:10" x14ac:dyDescent="0.3">
      <c r="G176" s="65"/>
      <c r="H176" s="128"/>
      <c r="J176" s="16"/>
    </row>
    <row r="177" spans="7:10" x14ac:dyDescent="0.3">
      <c r="G177" s="65"/>
      <c r="H177" s="128"/>
      <c r="J177" s="16"/>
    </row>
    <row r="178" spans="7:10" x14ac:dyDescent="0.3">
      <c r="G178" s="65"/>
      <c r="H178" s="128"/>
      <c r="J178" s="16"/>
    </row>
    <row r="179" spans="7:10" x14ac:dyDescent="0.3">
      <c r="G179" s="65"/>
      <c r="H179" s="128"/>
      <c r="J179" s="16"/>
    </row>
    <row r="180" spans="7:10" x14ac:dyDescent="0.3">
      <c r="G180" s="65"/>
      <c r="H180" s="128"/>
      <c r="J180" s="16"/>
    </row>
    <row r="181" spans="7:10" x14ac:dyDescent="0.3">
      <c r="G181" s="65"/>
      <c r="H181" s="128"/>
      <c r="J181" s="16"/>
    </row>
    <row r="182" spans="7:10" x14ac:dyDescent="0.3">
      <c r="G182" s="65"/>
      <c r="H182" s="128"/>
      <c r="J182" s="16"/>
    </row>
    <row r="183" spans="7:10" x14ac:dyDescent="0.3">
      <c r="G183" s="65"/>
      <c r="H183" s="128"/>
      <c r="J183" s="16"/>
    </row>
    <row r="184" spans="7:10" x14ac:dyDescent="0.3">
      <c r="G184" s="65"/>
      <c r="H184" s="128"/>
      <c r="J184" s="16"/>
    </row>
    <row r="185" spans="7:10" x14ac:dyDescent="0.3">
      <c r="G185" s="65"/>
      <c r="H185" s="128"/>
      <c r="J185" s="16"/>
    </row>
    <row r="186" spans="7:10" x14ac:dyDescent="0.3">
      <c r="G186" s="65"/>
      <c r="H186" s="128"/>
      <c r="J186" s="16"/>
    </row>
    <row r="187" spans="7:10" x14ac:dyDescent="0.3">
      <c r="G187" s="65"/>
      <c r="H187" s="128"/>
      <c r="J187" s="16"/>
    </row>
    <row r="188" spans="7:10" x14ac:dyDescent="0.3">
      <c r="G188" s="65"/>
      <c r="H188" s="128"/>
      <c r="J188" s="16"/>
    </row>
    <row r="189" spans="7:10" x14ac:dyDescent="0.3">
      <c r="G189" s="65"/>
      <c r="H189" s="128"/>
      <c r="J189" s="16"/>
    </row>
    <row r="190" spans="7:10" x14ac:dyDescent="0.3">
      <c r="G190" s="65"/>
      <c r="H190" s="128"/>
      <c r="J190" s="16"/>
    </row>
    <row r="191" spans="7:10" x14ac:dyDescent="0.3">
      <c r="G191" s="65"/>
      <c r="H191" s="128"/>
      <c r="J191" s="16"/>
    </row>
    <row r="192" spans="7:10" x14ac:dyDescent="0.3">
      <c r="G192" s="65"/>
      <c r="H192" s="128"/>
      <c r="J192" s="16"/>
    </row>
    <row r="193" spans="7:10" x14ac:dyDescent="0.3">
      <c r="G193" s="65"/>
      <c r="H193" s="128"/>
      <c r="J193" s="16"/>
    </row>
    <row r="194" spans="7:10" x14ac:dyDescent="0.3">
      <c r="G194" s="65"/>
      <c r="H194" s="128"/>
      <c r="J194" s="16"/>
    </row>
    <row r="195" spans="7:10" x14ac:dyDescent="0.3">
      <c r="G195" s="65"/>
      <c r="H195" s="128"/>
      <c r="J195" s="16"/>
    </row>
    <row r="196" spans="7:10" x14ac:dyDescent="0.3">
      <c r="G196" s="65"/>
      <c r="H196" s="128"/>
      <c r="J196" s="16"/>
    </row>
    <row r="197" spans="7:10" x14ac:dyDescent="0.3">
      <c r="G197" s="65"/>
      <c r="H197" s="128"/>
      <c r="J197" s="16"/>
    </row>
    <row r="198" spans="7:10" x14ac:dyDescent="0.3">
      <c r="G198" s="65"/>
      <c r="H198" s="128"/>
      <c r="J198" s="16"/>
    </row>
    <row r="199" spans="7:10" x14ac:dyDescent="0.3">
      <c r="G199" s="65"/>
      <c r="H199" s="128"/>
      <c r="J199" s="16"/>
    </row>
    <row r="200" spans="7:10" x14ac:dyDescent="0.3">
      <c r="G200" s="65"/>
      <c r="H200" s="128"/>
      <c r="J200" s="16"/>
    </row>
    <row r="201" spans="7:10" x14ac:dyDescent="0.3">
      <c r="G201" s="65"/>
      <c r="H201" s="128"/>
      <c r="J201" s="16"/>
    </row>
    <row r="202" spans="7:10" x14ac:dyDescent="0.3">
      <c r="G202" s="65"/>
      <c r="H202" s="128"/>
      <c r="J202" s="16"/>
    </row>
    <row r="203" spans="7:10" x14ac:dyDescent="0.3">
      <c r="G203" s="65"/>
      <c r="H203" s="128"/>
      <c r="J203" s="16"/>
    </row>
    <row r="204" spans="7:10" x14ac:dyDescent="0.3">
      <c r="G204" s="65"/>
      <c r="H204" s="128"/>
      <c r="J204" s="16"/>
    </row>
    <row r="205" spans="7:10" x14ac:dyDescent="0.3">
      <c r="G205" s="65"/>
      <c r="H205" s="128"/>
      <c r="J205" s="16"/>
    </row>
    <row r="206" spans="7:10" x14ac:dyDescent="0.3">
      <c r="G206" s="65"/>
      <c r="H206" s="128"/>
      <c r="J206" s="16"/>
    </row>
    <row r="207" spans="7:10" x14ac:dyDescent="0.3">
      <c r="G207" s="65"/>
      <c r="H207" s="128"/>
      <c r="J207" s="16"/>
    </row>
    <row r="208" spans="7:10" x14ac:dyDescent="0.3">
      <c r="G208" s="65"/>
      <c r="H208" s="128"/>
      <c r="J208" s="16"/>
    </row>
    <row r="209" spans="7:10" x14ac:dyDescent="0.3">
      <c r="G209" s="65"/>
      <c r="H209" s="128"/>
      <c r="J209" s="16"/>
    </row>
    <row r="210" spans="7:10" x14ac:dyDescent="0.3">
      <c r="G210" s="65"/>
      <c r="H210" s="128"/>
      <c r="J210" s="16"/>
    </row>
    <row r="211" spans="7:10" x14ac:dyDescent="0.3">
      <c r="G211" s="65"/>
      <c r="H211" s="128"/>
      <c r="J211" s="16"/>
    </row>
    <row r="212" spans="7:10" x14ac:dyDescent="0.3">
      <c r="G212" s="65"/>
      <c r="H212" s="128"/>
      <c r="J212" s="16"/>
    </row>
    <row r="213" spans="7:10" x14ac:dyDescent="0.3">
      <c r="G213" s="65"/>
      <c r="H213" s="128"/>
      <c r="J213" s="16"/>
    </row>
    <row r="214" spans="7:10" x14ac:dyDescent="0.3">
      <c r="G214" s="65"/>
      <c r="H214" s="128"/>
      <c r="J214" s="16"/>
    </row>
    <row r="215" spans="7:10" x14ac:dyDescent="0.3">
      <c r="G215" s="65"/>
      <c r="H215" s="128"/>
      <c r="J215" s="16"/>
    </row>
    <row r="216" spans="7:10" x14ac:dyDescent="0.3">
      <c r="G216" s="65"/>
      <c r="H216" s="128"/>
      <c r="J216" s="16"/>
    </row>
    <row r="217" spans="7:10" x14ac:dyDescent="0.3">
      <c r="G217" s="65"/>
      <c r="H217" s="128"/>
      <c r="J217" s="16"/>
    </row>
    <row r="218" spans="7:10" x14ac:dyDescent="0.3">
      <c r="G218" s="65"/>
      <c r="H218" s="128"/>
      <c r="J218" s="16"/>
    </row>
    <row r="219" spans="7:10" x14ac:dyDescent="0.3">
      <c r="G219" s="65"/>
      <c r="H219" s="128"/>
      <c r="J219" s="28"/>
    </row>
    <row r="220" spans="7:10" x14ac:dyDescent="0.3">
      <c r="G220" s="65"/>
      <c r="H220" s="128"/>
    </row>
    <row r="221" spans="7:10" x14ac:dyDescent="0.3">
      <c r="G221" s="65"/>
      <c r="H221" s="128"/>
    </row>
    <row r="222" spans="7:10" x14ac:dyDescent="0.3">
      <c r="G222" s="65"/>
      <c r="H222" s="128"/>
    </row>
    <row r="223" spans="7:10" x14ac:dyDescent="0.3">
      <c r="G223" s="65"/>
      <c r="H223" s="128"/>
    </row>
    <row r="224" spans="7:10" x14ac:dyDescent="0.3">
      <c r="G224" s="65"/>
      <c r="H224" s="128"/>
    </row>
    <row r="225" spans="7:8" x14ac:dyDescent="0.3">
      <c r="G225" s="65"/>
      <c r="H225" s="128"/>
    </row>
    <row r="226" spans="7:8" x14ac:dyDescent="0.3">
      <c r="G226" s="65"/>
      <c r="H226" s="128"/>
    </row>
    <row r="227" spans="7:8" x14ac:dyDescent="0.3">
      <c r="G227" s="65"/>
      <c r="H227" s="128"/>
    </row>
    <row r="228" spans="7:8" x14ac:dyDescent="0.3">
      <c r="G228" s="65"/>
      <c r="H228" s="128"/>
    </row>
    <row r="229" spans="7:8" x14ac:dyDescent="0.3">
      <c r="G229" s="65"/>
      <c r="H229" s="128"/>
    </row>
    <row r="230" spans="7:8" x14ac:dyDescent="0.3">
      <c r="G230" s="65"/>
      <c r="H230" s="128"/>
    </row>
    <row r="231" spans="7:8" x14ac:dyDescent="0.3">
      <c r="G231" s="65"/>
      <c r="H231" s="128"/>
    </row>
    <row r="232" spans="7:8" x14ac:dyDescent="0.3">
      <c r="G232" s="65"/>
      <c r="H232" s="128"/>
    </row>
    <row r="233" spans="7:8" x14ac:dyDescent="0.3">
      <c r="G233" s="65"/>
      <c r="H233" s="128"/>
    </row>
    <row r="234" spans="7:8" x14ac:dyDescent="0.3">
      <c r="G234" s="65"/>
      <c r="H234" s="128"/>
    </row>
    <row r="235" spans="7:8" x14ac:dyDescent="0.3">
      <c r="G235" s="65"/>
      <c r="H235" s="128"/>
    </row>
    <row r="236" spans="7:8" x14ac:dyDescent="0.3">
      <c r="G236" s="65"/>
      <c r="H236" s="128"/>
    </row>
    <row r="237" spans="7:8" x14ac:dyDescent="0.3">
      <c r="G237" s="65"/>
      <c r="H237" s="128"/>
    </row>
    <row r="238" spans="7:8" x14ac:dyDescent="0.3">
      <c r="G238" s="65"/>
      <c r="H238" s="128"/>
    </row>
    <row r="239" spans="7:8" x14ac:dyDescent="0.3">
      <c r="G239" s="65"/>
      <c r="H239" s="128"/>
    </row>
    <row r="240" spans="7:8" x14ac:dyDescent="0.3">
      <c r="G240" s="65"/>
      <c r="H240" s="128"/>
    </row>
    <row r="241" spans="7:8" x14ac:dyDescent="0.3">
      <c r="G241" s="65"/>
      <c r="H241" s="128"/>
    </row>
  </sheetData>
  <sheetProtection selectLockedCells="1" selectUnlockedCells="1"/>
  <mergeCells count="2">
    <mergeCell ref="B4:D4"/>
    <mergeCell ref="B5:D5"/>
  </mergeCells>
  <phoneticPr fontId="25" type="noConversion"/>
  <pageMargins left="0.35416666666666669" right="0.35416666666666669" top="0.78749999999999998" bottom="0.59027777777777768" header="0.51180555555555551" footer="0.51180555555555551"/>
  <pageSetup paperSize="9" scale="85" firstPageNumber="0" orientation="landscape" horizontalDpi="300" verticalDpi="300"/>
  <headerFooter alignWithMargins="0">
    <oddHeader>&amp;L&amp;11ZAVOD ZA &amp;R&amp;P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S1"/>
  <sheetViews>
    <sheetView zoomScale="85" zoomScaleNormal="85" workbookViewId="0"/>
  </sheetViews>
  <sheetFormatPr defaultRowHeight="12.5" x14ac:dyDescent="0.25"/>
  <cols>
    <col min="1" max="2" width="8.54296875" customWidth="1"/>
    <col min="3" max="3" width="19.36328125" customWidth="1"/>
    <col min="4" max="4" width="7.36328125" customWidth="1"/>
    <col min="5" max="5" width="6.36328125" customWidth="1"/>
    <col min="6" max="6" width="7.90625" customWidth="1"/>
    <col min="7" max="7" width="6.36328125" customWidth="1"/>
    <col min="8" max="8" width="7.90625" customWidth="1"/>
    <col min="9" max="9" width="6.36328125" customWidth="1"/>
    <col min="10" max="10" width="7.90625" customWidth="1"/>
    <col min="11" max="11" width="6.36328125" customWidth="1"/>
    <col min="12" max="12" width="7.90625" customWidth="1"/>
    <col min="13" max="13" width="6.36328125" customWidth="1"/>
    <col min="14" max="14" width="7.90625" customWidth="1"/>
    <col min="15" max="15" width="6.36328125" customWidth="1"/>
    <col min="16" max="16" width="7.90625" customWidth="1"/>
    <col min="17" max="17" width="6.36328125" customWidth="1"/>
    <col min="18" max="18" width="7.90625" customWidth="1"/>
    <col min="19" max="19" width="6.36328125" style="7" customWidth="1"/>
    <col min="20" max="20" width="7.90625" customWidth="1"/>
  </cols>
  <sheetData/>
  <sheetProtection selectLockedCells="1" selectUnlockedCells="1"/>
  <phoneticPr fontId="25" type="noConversion"/>
  <pageMargins left="0.55138888888888893" right="0.55138888888888893" top="0.78749999999999998" bottom="0.59027777777777779" header="0.51180555555555551" footer="0.51180555555555551"/>
  <pageSetup paperSize="9" scale="8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Vugrinec Kalmar</dc:creator>
  <cp:lastModifiedBy>Ines Štrok</cp:lastModifiedBy>
  <cp:lastPrinted>2017-11-06T11:12:49Z</cp:lastPrinted>
  <dcterms:created xsi:type="dcterms:W3CDTF">2012-11-26T16:46:03Z</dcterms:created>
  <dcterms:modified xsi:type="dcterms:W3CDTF">2017-11-06T12:29:02Z</dcterms:modified>
</cp:coreProperties>
</file>