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rok\Documents\BAGATELNE NABAVE ZA 2019.g\UREDSKI MATERIJAL\"/>
    </mc:Choice>
  </mc:AlternateContent>
  <bookViews>
    <workbookView xWindow="0" yWindow="0" windowWidth="19200" windowHeight="7350" tabRatio="25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List1!$A$1:$J$170</definedName>
  </definedNames>
  <calcPr calcId="152511"/>
</workbook>
</file>

<file path=xl/calcChain.xml><?xml version="1.0" encoding="utf-8"?>
<calcChain xmlns="http://schemas.openxmlformats.org/spreadsheetml/2006/main">
  <c r="J136" i="1" l="1"/>
  <c r="J159" i="1" l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F143" i="1"/>
  <c r="J142" i="1"/>
  <c r="F142" i="1"/>
  <c r="J141" i="1"/>
  <c r="F141" i="1"/>
  <c r="J140" i="1"/>
  <c r="J139" i="1"/>
  <c r="J138" i="1"/>
  <c r="J137" i="1"/>
  <c r="J135" i="1"/>
  <c r="F135" i="1"/>
  <c r="J134" i="1"/>
  <c r="F134" i="1"/>
  <c r="J133" i="1"/>
  <c r="F133" i="1"/>
  <c r="J132" i="1"/>
  <c r="J131" i="1"/>
  <c r="F131" i="1"/>
  <c r="J130" i="1"/>
  <c r="F130" i="1"/>
  <c r="J129" i="1"/>
  <c r="F129" i="1"/>
  <c r="J128" i="1"/>
  <c r="F128" i="1"/>
  <c r="J127" i="1"/>
  <c r="F127" i="1"/>
  <c r="J126" i="1"/>
  <c r="F126" i="1"/>
  <c r="J125" i="1"/>
  <c r="F125" i="1"/>
  <c r="J124" i="1"/>
  <c r="F124" i="1"/>
  <c r="J123" i="1"/>
  <c r="J122" i="1"/>
  <c r="J121" i="1"/>
  <c r="F121" i="1"/>
  <c r="J120" i="1"/>
  <c r="J119" i="1"/>
  <c r="J118" i="1"/>
  <c r="F118" i="1"/>
  <c r="J117" i="1"/>
  <c r="F117" i="1"/>
  <c r="J116" i="1"/>
  <c r="J115" i="1"/>
  <c r="J114" i="1"/>
  <c r="J113" i="1"/>
  <c r="F113" i="1"/>
  <c r="J112" i="1"/>
  <c r="J111" i="1"/>
  <c r="F111" i="1"/>
  <c r="J110" i="1"/>
  <c r="J109" i="1"/>
  <c r="F109" i="1"/>
  <c r="J108" i="1"/>
  <c r="F108" i="1"/>
  <c r="J107" i="1"/>
  <c r="F107" i="1"/>
  <c r="J106" i="1"/>
  <c r="J105" i="1"/>
  <c r="J104" i="1"/>
  <c r="F104" i="1"/>
  <c r="J103" i="1"/>
  <c r="F103" i="1"/>
  <c r="J102" i="1"/>
  <c r="F102" i="1"/>
  <c r="J101" i="1"/>
  <c r="J100" i="1"/>
  <c r="F100" i="1"/>
  <c r="J99" i="1"/>
  <c r="F99" i="1"/>
  <c r="J98" i="1"/>
  <c r="J97" i="1"/>
  <c r="F97" i="1"/>
  <c r="J96" i="1"/>
  <c r="J95" i="1"/>
  <c r="F95" i="1"/>
  <c r="J94" i="1"/>
  <c r="F94" i="1"/>
  <c r="J93" i="1"/>
  <c r="F93" i="1"/>
  <c r="J92" i="1"/>
  <c r="F92" i="1"/>
  <c r="J91" i="1"/>
  <c r="F91" i="1"/>
  <c r="J90" i="1"/>
  <c r="F90" i="1"/>
  <c r="J89" i="1"/>
  <c r="F89" i="1"/>
  <c r="J88" i="1"/>
  <c r="F88" i="1"/>
  <c r="J87" i="1"/>
  <c r="J86" i="1"/>
  <c r="F86" i="1"/>
  <c r="J85" i="1"/>
  <c r="J84" i="1"/>
  <c r="J83" i="1"/>
  <c r="F83" i="1"/>
  <c r="J82" i="1"/>
  <c r="F82" i="1"/>
  <c r="J81" i="1"/>
  <c r="F81" i="1"/>
  <c r="J80" i="1"/>
  <c r="F80" i="1"/>
  <c r="J79" i="1"/>
  <c r="F79" i="1"/>
  <c r="J78" i="1"/>
  <c r="F78" i="1"/>
  <c r="J77" i="1"/>
  <c r="F77" i="1"/>
  <c r="J76" i="1"/>
  <c r="F76" i="1"/>
  <c r="J75" i="1"/>
  <c r="F75" i="1"/>
  <c r="J74" i="1"/>
  <c r="F74" i="1"/>
  <c r="J73" i="1"/>
  <c r="F73" i="1"/>
  <c r="J72" i="1"/>
  <c r="F72" i="1"/>
  <c r="J71" i="1"/>
  <c r="F71" i="1"/>
  <c r="J70" i="1"/>
  <c r="J69" i="1"/>
  <c r="J68" i="1"/>
  <c r="J67" i="1"/>
  <c r="J66" i="1"/>
  <c r="J65" i="1"/>
  <c r="F65" i="1"/>
  <c r="J64" i="1"/>
  <c r="F64" i="1"/>
  <c r="J63" i="1"/>
  <c r="F63" i="1"/>
  <c r="J62" i="1"/>
  <c r="F62" i="1"/>
  <c r="J61" i="1"/>
  <c r="F61" i="1"/>
  <c r="J60" i="1"/>
  <c r="J59" i="1"/>
  <c r="J58" i="1"/>
  <c r="J57" i="1"/>
  <c r="J56" i="1"/>
  <c r="F56" i="1"/>
  <c r="J55" i="1"/>
  <c r="F55" i="1"/>
  <c r="J54" i="1"/>
  <c r="F54" i="1"/>
  <c r="J53" i="1"/>
  <c r="F53" i="1"/>
  <c r="J52" i="1"/>
  <c r="F52" i="1"/>
  <c r="J51" i="1"/>
  <c r="J50" i="1"/>
  <c r="J49" i="1"/>
  <c r="F49" i="1"/>
  <c r="J48" i="1"/>
  <c r="J47" i="1"/>
  <c r="J46" i="1"/>
  <c r="J45" i="1"/>
  <c r="J44" i="1"/>
  <c r="J43" i="1"/>
  <c r="F43" i="1"/>
  <c r="J42" i="1"/>
  <c r="F42" i="1"/>
  <c r="J41" i="1"/>
  <c r="F41" i="1"/>
  <c r="J40" i="1"/>
  <c r="J39" i="1"/>
  <c r="J38" i="1"/>
  <c r="F38" i="1"/>
  <c r="J37" i="1"/>
  <c r="J36" i="1"/>
  <c r="J35" i="1"/>
  <c r="F35" i="1"/>
  <c r="J34" i="1"/>
  <c r="F34" i="1"/>
  <c r="J33" i="1"/>
  <c r="F33" i="1"/>
  <c r="J32" i="1"/>
  <c r="F32" i="1"/>
  <c r="J31" i="1"/>
  <c r="F31" i="1"/>
  <c r="J30" i="1"/>
  <c r="J29" i="1"/>
  <c r="J28" i="1"/>
  <c r="J27" i="1"/>
  <c r="F27" i="1"/>
  <c r="J26" i="1"/>
  <c r="J25" i="1"/>
  <c r="F25" i="1"/>
  <c r="J24" i="1"/>
  <c r="F24" i="1"/>
  <c r="J23" i="1"/>
  <c r="F23" i="1"/>
  <c r="J22" i="1"/>
  <c r="J21" i="1"/>
  <c r="J20" i="1"/>
  <c r="F20" i="1"/>
  <c r="J19" i="1"/>
  <c r="J18" i="1"/>
  <c r="J17" i="1"/>
  <c r="F17" i="1"/>
  <c r="J16" i="1"/>
  <c r="F16" i="1"/>
  <c r="J15" i="1"/>
  <c r="J14" i="1"/>
  <c r="J13" i="1"/>
  <c r="J12" i="1"/>
  <c r="J11" i="1"/>
  <c r="F11" i="1"/>
  <c r="J10" i="1"/>
  <c r="J9" i="1"/>
  <c r="F9" i="1"/>
  <c r="J8" i="1"/>
  <c r="F8" i="1"/>
  <c r="J7" i="1"/>
  <c r="J6" i="1"/>
  <c r="J5" i="1"/>
  <c r="F5" i="1"/>
  <c r="F157" i="1" s="1"/>
  <c r="J160" i="1" l="1"/>
  <c r="J161" i="1" s="1"/>
  <c r="J162" i="1" s="1"/>
  <c r="F8" i="2"/>
  <c r="J8" i="2"/>
  <c r="F9" i="2"/>
  <c r="J9" i="2"/>
  <c r="F10" i="2"/>
  <c r="J10" i="2"/>
  <c r="F11" i="2"/>
  <c r="J11" i="2"/>
  <c r="F12" i="2"/>
  <c r="J12" i="2"/>
  <c r="F13" i="2"/>
  <c r="J13" i="2"/>
  <c r="F14" i="2"/>
  <c r="J14" i="2"/>
  <c r="F15" i="2"/>
  <c r="J15" i="2"/>
  <c r="F16" i="2"/>
  <c r="J16" i="2"/>
  <c r="F17" i="2"/>
  <c r="J17" i="2"/>
  <c r="F18" i="2"/>
  <c r="J18" i="2"/>
  <c r="F19" i="2"/>
  <c r="J19" i="2"/>
  <c r="F20" i="2"/>
  <c r="J20" i="2"/>
  <c r="F21" i="2"/>
  <c r="J21" i="2"/>
  <c r="F22" i="2"/>
  <c r="J22" i="2"/>
  <c r="F23" i="2"/>
  <c r="J23" i="2"/>
  <c r="F24" i="2"/>
  <c r="J24" i="2"/>
  <c r="F25" i="2"/>
  <c r="J25" i="2"/>
  <c r="F26" i="2"/>
  <c r="J26" i="2"/>
  <c r="F27" i="2"/>
  <c r="J27" i="2"/>
  <c r="F29" i="2"/>
  <c r="J29" i="2"/>
  <c r="F30" i="2"/>
  <c r="J30" i="2"/>
  <c r="F31" i="2"/>
  <c r="J31" i="2"/>
  <c r="F32" i="2"/>
  <c r="J32" i="2"/>
  <c r="F33" i="2"/>
  <c r="J33" i="2"/>
  <c r="F34" i="2"/>
  <c r="J34" i="2"/>
  <c r="F35" i="2"/>
  <c r="J35" i="2"/>
  <c r="F40" i="2"/>
  <c r="J40" i="2"/>
  <c r="F41" i="2"/>
  <c r="J41" i="2"/>
  <c r="F42" i="2"/>
  <c r="J42" i="2"/>
  <c r="F43" i="2"/>
  <c r="J43" i="2"/>
  <c r="F44" i="2"/>
  <c r="J44" i="2"/>
  <c r="F47" i="2"/>
  <c r="J47" i="2"/>
  <c r="F48" i="2"/>
  <c r="J48" i="2"/>
  <c r="F49" i="2"/>
  <c r="J49" i="2"/>
  <c r="F50" i="2"/>
  <c r="J50" i="2"/>
  <c r="F52" i="2"/>
  <c r="J52" i="2"/>
  <c r="F53" i="2"/>
  <c r="J53" i="2"/>
  <c r="F55" i="2"/>
  <c r="J55" i="2"/>
  <c r="F57" i="2"/>
  <c r="J57" i="2"/>
  <c r="F58" i="2"/>
  <c r="J58" i="2"/>
  <c r="F59" i="2"/>
  <c r="J59" i="2"/>
  <c r="F60" i="2"/>
  <c r="J60" i="2"/>
  <c r="F61" i="2"/>
  <c r="J61" i="2"/>
  <c r="F62" i="2"/>
  <c r="J62" i="2"/>
  <c r="F63" i="2"/>
  <c r="J63" i="2"/>
  <c r="F64" i="2"/>
  <c r="J64" i="2"/>
  <c r="F65" i="2"/>
  <c r="J65" i="2"/>
  <c r="F66" i="2"/>
  <c r="J66" i="2"/>
  <c r="F67" i="2"/>
  <c r="J67" i="2"/>
  <c r="F68" i="2"/>
  <c r="J68" i="2"/>
  <c r="F69" i="2"/>
  <c r="J69" i="2"/>
  <c r="F70" i="2"/>
  <c r="J70" i="2"/>
  <c r="F71" i="2"/>
  <c r="J71" i="2"/>
  <c r="F72" i="2"/>
  <c r="J72" i="2"/>
  <c r="F73" i="2"/>
  <c r="J73" i="2"/>
  <c r="F74" i="2"/>
  <c r="J74" i="2"/>
  <c r="F75" i="2"/>
  <c r="J75" i="2"/>
  <c r="F76" i="2"/>
  <c r="J76" i="2"/>
  <c r="F77" i="2"/>
  <c r="J77" i="2"/>
  <c r="F78" i="2"/>
  <c r="J78" i="2"/>
  <c r="F79" i="2"/>
  <c r="J79" i="2"/>
  <c r="F80" i="2"/>
  <c r="J80" i="2"/>
  <c r="F81" i="2"/>
  <c r="J81" i="2"/>
  <c r="F82" i="2"/>
  <c r="J82" i="2"/>
  <c r="F83" i="2"/>
  <c r="J83" i="2"/>
  <c r="F84" i="2"/>
  <c r="J84" i="2"/>
  <c r="F85" i="2"/>
  <c r="J85" i="2"/>
  <c r="F86" i="2"/>
  <c r="J86" i="2"/>
  <c r="F87" i="2"/>
  <c r="J87" i="2"/>
  <c r="F88" i="2"/>
  <c r="J88" i="2"/>
  <c r="F89" i="2"/>
  <c r="J89" i="2"/>
  <c r="F90" i="2"/>
  <c r="J90" i="2"/>
  <c r="F91" i="2"/>
  <c r="J91" i="2"/>
  <c r="F92" i="2"/>
  <c r="J92" i="2"/>
  <c r="F93" i="2"/>
  <c r="J93" i="2"/>
  <c r="F94" i="2"/>
  <c r="J94" i="2"/>
  <c r="F95" i="2"/>
  <c r="J95" i="2"/>
  <c r="F96" i="2"/>
  <c r="J96" i="2"/>
  <c r="F97" i="2"/>
  <c r="J97" i="2"/>
  <c r="F98" i="2"/>
  <c r="J98" i="2"/>
  <c r="F99" i="2"/>
  <c r="J99" i="2"/>
  <c r="F100" i="2"/>
  <c r="J100" i="2"/>
  <c r="F101" i="2"/>
  <c r="J101" i="2"/>
  <c r="F102" i="2"/>
  <c r="J102" i="2"/>
  <c r="F103" i="2"/>
  <c r="J103" i="2"/>
  <c r="F104" i="2"/>
  <c r="J104" i="2"/>
  <c r="F105" i="2"/>
  <c r="J105" i="2"/>
  <c r="F106" i="2"/>
  <c r="J106" i="2"/>
  <c r="F107" i="2"/>
  <c r="J107" i="2"/>
  <c r="F108" i="2"/>
  <c r="J108" i="2"/>
  <c r="F109" i="2"/>
  <c r="J109" i="2"/>
  <c r="F110" i="2"/>
  <c r="J110" i="2"/>
  <c r="F111" i="2"/>
  <c r="J111" i="2"/>
  <c r="F112" i="2"/>
  <c r="J112" i="2"/>
  <c r="F113" i="2"/>
  <c r="J113" i="2"/>
  <c r="F114" i="2"/>
  <c r="J114" i="2"/>
  <c r="F115" i="2"/>
  <c r="J115" i="2"/>
  <c r="F116" i="2"/>
  <c r="J116" i="2"/>
  <c r="F117" i="2"/>
  <c r="J117" i="2"/>
  <c r="F118" i="2"/>
  <c r="J118" i="2"/>
  <c r="F119" i="2"/>
  <c r="J119" i="2"/>
  <c r="F120" i="2"/>
  <c r="J120" i="2"/>
  <c r="F121" i="2"/>
  <c r="J121" i="2"/>
  <c r="F122" i="2"/>
  <c r="J122" i="2"/>
  <c r="F123" i="2"/>
  <c r="J123" i="2"/>
  <c r="F124" i="2"/>
  <c r="J124" i="2"/>
  <c r="F125" i="2"/>
  <c r="J125" i="2"/>
  <c r="F126" i="2"/>
  <c r="J126" i="2"/>
  <c r="F127" i="2"/>
  <c r="J127" i="2"/>
  <c r="F128" i="2"/>
  <c r="J128" i="2"/>
  <c r="F129" i="2"/>
  <c r="J129" i="2"/>
  <c r="F130" i="2"/>
  <c r="J130" i="2"/>
  <c r="F131" i="2"/>
  <c r="J131" i="2"/>
  <c r="F132" i="2"/>
  <c r="J132" i="2"/>
  <c r="F133" i="2"/>
  <c r="J133" i="2"/>
  <c r="F134" i="2"/>
  <c r="J134" i="2"/>
  <c r="F135" i="2"/>
  <c r="J135" i="2"/>
  <c r="F136" i="2"/>
  <c r="J136" i="2"/>
  <c r="F138" i="2"/>
  <c r="J138" i="2"/>
  <c r="F139" i="2"/>
  <c r="J139" i="2"/>
  <c r="F140" i="2"/>
  <c r="J140" i="2"/>
  <c r="F141" i="2"/>
  <c r="J141" i="2"/>
  <c r="F142" i="2"/>
  <c r="J142" i="2"/>
  <c r="F143" i="2"/>
  <c r="J143" i="2"/>
  <c r="F144" i="2"/>
  <c r="J144" i="2" l="1"/>
</calcChain>
</file>

<file path=xl/sharedStrings.xml><?xml version="1.0" encoding="utf-8"?>
<sst xmlns="http://schemas.openxmlformats.org/spreadsheetml/2006/main" count="632" uniqueCount="298">
  <si>
    <t>RUDARSKO-GEOLOŠKO-NAFTNI FAKULTET SVEUČILIŠTA U ZAGREBU</t>
  </si>
  <si>
    <t xml:space="preserve"> </t>
  </si>
  <si>
    <t>RED.BR.</t>
  </si>
  <si>
    <t>NAZIV ARTIKLA</t>
  </si>
  <si>
    <t>JEDINICA MJERE</t>
  </si>
  <si>
    <t>TRŽIŠNI NAZIV PROIZVODA</t>
  </si>
  <si>
    <t>Ponuda Fokus Jedin.cijena</t>
  </si>
  <si>
    <t>PONUDA FOKUS ukupno</t>
  </si>
  <si>
    <t>Jedinična cijena bez PDV-a</t>
  </si>
  <si>
    <t>UKUPNO bez PDV-a</t>
  </si>
  <si>
    <t>bez PDV-a</t>
  </si>
  <si>
    <t>KOM</t>
  </si>
  <si>
    <t>KNJIGA EVIDENCIJA SLUŽBENIH PUTOVANJA II-28 A, tvrdo ukoirčena, A4, ukupni broj kolona 11, 100 listova</t>
  </si>
  <si>
    <t>KNJIGA PRIMLJENIH, (ULAZNIH) RAČUNA I-722, tvrdo ukoričena, 50 listova, s ukupnim brojem kolona 15, (uključivo kolone pretporeza 10% i 22%)</t>
  </si>
  <si>
    <t>NADZORNA KNJIGA UVOZA  ROBE,  I- 710, tvrdo ukoričena, A4, 104 strane</t>
  </si>
  <si>
    <t>NADZORNA KNJIGA IZVOZA ROBE,  I- 711, tvrdo ukoričena, A4, 104 strane</t>
  </si>
  <si>
    <t>KNJIGA TEMELJNICA A4,  I-3a</t>
  </si>
  <si>
    <t>KNJIGA INTERNA DOSTAVNA II-139/a</t>
  </si>
  <si>
    <t>ODJAVA OSIGURANJA (MIROV.) M-2P</t>
  </si>
  <si>
    <t>OSOBNI PODACI O OSIGURANIKU (V-29)</t>
  </si>
  <si>
    <t>POTVRDA ( XI/9-5 )</t>
  </si>
  <si>
    <t>PRIJAVA OZLJEDE NA RADU  ( OR )</t>
  </si>
  <si>
    <t>PRIJAVA-ODJAVA-PROMJ.OSIG.-TISKANICA 1 (100)</t>
  </si>
  <si>
    <t>PRIJAVA-ODJAVA-PROMJ.OSIG.-TISKANICA 2 (101)</t>
  </si>
  <si>
    <t>PRIJAVA-ODJAVA-PROMJ.OSIG.-TISKANICA 3 (-102)</t>
  </si>
  <si>
    <t>PROMJENA PODATAKA OSIGURANJA (MIROV.) M-3P</t>
  </si>
  <si>
    <t>UPISNI LIST  (XI/9-22)</t>
  </si>
  <si>
    <t>DOSJE STUDENATA</t>
  </si>
  <si>
    <t xml:space="preserve">KOM </t>
  </si>
  <si>
    <t>UPUTNICA ZA UTVRĐIVANJE RADNE SPOSOBN. (RO-1)</t>
  </si>
  <si>
    <t>OBRAZAC OMOT SPISA II-147/NP ŽUTI</t>
  </si>
  <si>
    <t>BLAGAJNIČKA ISPLATNICA, 16x14 cm, kopirna,1+2, 150 listova</t>
  </si>
  <si>
    <t>BLOK</t>
  </si>
  <si>
    <t>BLAGAJNIČKA UPLATNICA, 16x14 cm, kopirna, 1+2, 150 listova</t>
  </si>
  <si>
    <t>BLAGAJNIČKI IZVJEŠTAJ (KNJIGA), kopirna NCR, A4 format</t>
  </si>
  <si>
    <t>KNJIGA</t>
  </si>
  <si>
    <t>BILJEŽNICA A4, MEKE KORICE 80 LISTOVA, K+D+VK</t>
  </si>
  <si>
    <t>BIJEŽNICA A4-TVRDI UVEZ A,B,C, 100 LISTOVA</t>
  </si>
  <si>
    <t>FASCIKL PREŠPAN KLAPNA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</si>
  <si>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</si>
  <si>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</si>
  <si>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</si>
  <si>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FASCIKL PVC"UR", A 4+,  220X310 SJAJNI, PROZIRNI, TVRDI, 100 mic.</t>
  </si>
  <si>
    <t>FASCIKL PVC"UR",  220X310 SJAJNI, PROZIRNI, TVRDI, 50 mic.</t>
  </si>
  <si>
    <t>PAKET</t>
  </si>
  <si>
    <t>MAPA VARENA S 20 ULOŽAKA, A4, PVC</t>
  </si>
  <si>
    <t>ARHIVSKA MAPA - HERBARIJ MAPA</t>
  </si>
  <si>
    <t>DŽEPIĆI ZA KNJIGE XI/11-8</t>
  </si>
  <si>
    <t>KARTICE ZA KNJIGE  XI/11-9</t>
  </si>
  <si>
    <t>STALAK ZA SPISE, L, (KARTONSKI ULOŽNI), DONAU</t>
  </si>
  <si>
    <t>ĐEPICI ZA KORISNIKE XI/11-7</t>
  </si>
  <si>
    <t>DATUMNICI (BLOK) XI/11-10</t>
  </si>
  <si>
    <t>REGISTRATOR A4-ŠIROKI, TVRDE KORICE I KUTIJA, (ne eko)</t>
  </si>
  <si>
    <t>REGISTRATOR A4-USKI, TVRDE KORICE I KUTIJA, (ne eko)</t>
  </si>
  <si>
    <t>KARTON PREGRADNI A4 250GR, s abecedom (A-Ž)</t>
  </si>
  <si>
    <t>KPL</t>
  </si>
  <si>
    <t>KUTIJA</t>
  </si>
  <si>
    <t>ETIKETE LASER 105x57 mm  100 / 1, A 4</t>
  </si>
  <si>
    <t>ETIKETE LASER 70 x 35 mm, A 4, 24 KOM. PO LISTU, 100/1</t>
  </si>
  <si>
    <t>1</t>
  </si>
  <si>
    <t>ETIKETE Z-Ultimate 3000T, samoljepive sjajne , 51x25 mm, 2580 etiketa u roli</t>
  </si>
  <si>
    <t>ROLA</t>
  </si>
  <si>
    <t>2</t>
  </si>
  <si>
    <t xml:space="preserve">NALJEPNICE A4 LASER100/1 za printanje, nerezan - jedan list, jedna naljepnica, lako skidanje podloge Zweckform no.3478 </t>
  </si>
  <si>
    <t>PAKIRANJE</t>
  </si>
  <si>
    <t>TRAKA TZ 631 ŽUTO CRNA 12mm (P-touch )</t>
  </si>
  <si>
    <t>ADDING ROLA 1+0    57  10/1</t>
  </si>
  <si>
    <t>PAK</t>
  </si>
  <si>
    <t>OMOT</t>
  </si>
  <si>
    <t>PAPIR FOTOKOPIRNI A4/ 80g/m² 1/500, prve kvalitete, (A klase),  NAVIGATOR universal</t>
  </si>
  <si>
    <t xml:space="preserve">KARBON PAPIR ZA TELEFAX Panasonic KX-FHD 332/343 (P57) film length  213mm x 70m </t>
  </si>
  <si>
    <t>PAUS PAPIR A4 U LISTOVIMA, 90 g/ 95g 500/1</t>
  </si>
  <si>
    <t>PAPIR ZA UMATANJE, PAK PAPIR</t>
  </si>
  <si>
    <t>KG</t>
  </si>
  <si>
    <t>OBRAZAC HUB 1, 1+2 BESKONAČNI (VIRMANI)  1/1500, 80gr.</t>
  </si>
  <si>
    <t>PAPIR TRGOVAČKI 250/1</t>
  </si>
  <si>
    <t>MUNKEN PAPIR, A4, 240 g. 210*297 mm</t>
  </si>
  <si>
    <t>MUNKEN PAPIR, A3, 130 g. 240*297 mm</t>
  </si>
  <si>
    <t>SAMOLJEPIVI LISTIĆI U KOCKI 38x51 mm, 4/1, neon boje</t>
  </si>
  <si>
    <t>SAMOLJEPIVI LISTIĆI 76x127mm 1/100, pastel</t>
  </si>
  <si>
    <t>BLOK ZA BILJEŠKE A4, K, D, Č</t>
  </si>
  <si>
    <t>BLOK ZA BILJEŠKE A5, K, D,Č</t>
  </si>
  <si>
    <t>PAPIR ZA KOCKU 9x9x9</t>
  </si>
  <si>
    <t>ZASTAVICA LJEPLJIVA PLASTIFIC.U BOJI ZA OZNAČ. 25,4mmx43,2  50/1</t>
  </si>
  <si>
    <t>SAMOLJEPLJIVI SIGNIR LISTIĆI, 20x50mm, 4/1</t>
  </si>
  <si>
    <t>OMOTNICA - KUVERTA AMERICAN 80g 11x23cm, ABT STRIP</t>
  </si>
  <si>
    <t>OMOTNICA - KUVERTA AMERICAN 80g 11x23cm, ABT STRIP, Prozor na desnoj strani</t>
  </si>
  <si>
    <t xml:space="preserve">OMOTNICA- KUVERTA B5  80g 17,6x25 cm   </t>
  </si>
  <si>
    <t>OMOTNICA - KUVERTA ZRAČNI JASTUK 29x42 / 27x36</t>
  </si>
  <si>
    <t>OMOTNICA - KUVERTA ZRAČNI JASTUK 200X325, 180X265</t>
  </si>
  <si>
    <t>OMOTNICA - KUVERTA ZRAČNI JASTUK 320X550, 300X445</t>
  </si>
  <si>
    <t xml:space="preserve">PAPIR HP C6019B-C3878A*610mm,46m*98g </t>
  </si>
  <si>
    <t xml:space="preserve">PAPIR HP*C6567B*1067mm*98g </t>
  </si>
  <si>
    <t>PAPIR INK JET HP*C6020B*914mm/45,7m*90g</t>
  </si>
  <si>
    <t xml:space="preserve">PAPIR HP UNIVERSAL SEMI GLOSS PHOTO PAPER  Q1421A- 914mm x 30,5 m </t>
  </si>
  <si>
    <t>ARHIVSKA kutija, dimenzija 297x339x10mm</t>
  </si>
  <si>
    <t>FLOMASTER ZA BIJELU ( DEMO ) PLOČU 1/1</t>
  </si>
  <si>
    <t xml:space="preserve">MARKER ZA OZNAČAVANJE TEKSTA 5mm (razne boje 1/1), Eding </t>
  </si>
  <si>
    <t xml:space="preserve"> Uni ball 151, signo roler olovka, razne boje,</t>
  </si>
  <si>
    <t xml:space="preserve">UNI-ball UB-150 ROLER 0,5mm, plastičnog srebrnog kučišta, s čepom u boji tinte, razne boje </t>
  </si>
  <si>
    <t xml:space="preserve">ROLER GEL 0,5 (razne boje), UNI 207 </t>
  </si>
  <si>
    <t>ROLER GEL 0,7 (razne boje), UNI 207</t>
  </si>
  <si>
    <t>OLOVKA TEHNIČKA 0,5 mm</t>
  </si>
  <si>
    <t>GUMICA ZA BRISANJE BIJELA, MEKANA</t>
  </si>
  <si>
    <t>JASTUČIĆ ZA ŽIG, 15x7,5 cm</t>
  </si>
  <si>
    <t>SPUŽVENICA</t>
  </si>
  <si>
    <t>LAK KOREKTURNI, 20ml, bijeli, brzosušeći</t>
  </si>
  <si>
    <t>KOREKTURNA TRAKA, 5mm x 8m PRITTI HENKEL</t>
  </si>
  <si>
    <t>LJEPILO U STICKU 21GR</t>
  </si>
  <si>
    <t>LJEPLJIVA TRAKA (SELOTEIP) PROZIRNA 15/33 mm</t>
  </si>
  <si>
    <t>LJEPLJIVA TRAKA (SELOTEIP), 810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</si>
  <si>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</si>
  <si>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</si>
  <si>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</si>
  <si>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</si>
  <si>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</si>
  <si>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MUNICIJA ZA KLAMERICU 24/6 :1000/1DIN 7405</t>
  </si>
  <si>
    <t>PAK.</t>
  </si>
  <si>
    <t xml:space="preserve">LADICE ZA SPISE PVC </t>
  </si>
  <si>
    <t>ŠKARE UREDSKE, 21 CM</t>
  </si>
  <si>
    <t>BOJA ZA ŽIG GUMENI, RAZNE BOJE</t>
  </si>
  <si>
    <t>BRISAČ ZA BIJELU PLOČU-MAGNET, ZH-208</t>
  </si>
  <si>
    <t>BUŠILICA MANJA METALNA do 25 listova, graničnik, 2 rupe, Leitz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</si>
  <si>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</si>
  <si>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</si>
  <si>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</si>
  <si>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</si>
  <si>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</si>
  <si>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>BATERIJE 1,5 v AA Duracell ili Verbatim 4/1</t>
  </si>
  <si>
    <t>BATERIJE LR6 9 v Duracell ili Verbatim 2/1</t>
  </si>
  <si>
    <t>10</t>
  </si>
  <si>
    <t>6</t>
  </si>
  <si>
    <t>RAVNALO 40 CM PVC , U BOJI</t>
  </si>
  <si>
    <t>KUTIJA ZA SPAJALICE PLASTIČNA</t>
  </si>
  <si>
    <t>ETUI ZA CD PAPIRNATI S OTVOROM, 100/1</t>
  </si>
  <si>
    <t>ETUI ZA CD PVC, 100/1</t>
  </si>
  <si>
    <t>STALAK ZA SELOTEJP</t>
  </si>
  <si>
    <t>MAGNETI, 20 mm, 6/1</t>
  </si>
  <si>
    <t xml:space="preserve">Steel Crystal A4 (1 mm, graphite) </t>
  </si>
  <si>
    <t xml:space="preserve">Steel Crystal A4 (3 mm, graphite) </t>
  </si>
  <si>
    <t xml:space="preserve">Steel Crystal A4 (5 mm, graphite) </t>
  </si>
  <si>
    <t xml:space="preserve">Steel Crystal A4 (7 mm, graphite) </t>
  </si>
  <si>
    <t xml:space="preserve">Steel Crystal A4 (9 mm, graphite) </t>
  </si>
  <si>
    <t xml:space="preserve">Steel Crystal A4 (12 mm, graphite) </t>
  </si>
  <si>
    <t xml:space="preserve">Steel Crystal A4 (15 mm, graphite) </t>
  </si>
  <si>
    <t xml:space="preserve">Steel Crystal A4 (18 mm, graphite) </t>
  </si>
  <si>
    <t xml:space="preserve">Steel Crystal A4 (21 mm, graphite) </t>
  </si>
  <si>
    <t>UKUPNO</t>
  </si>
  <si>
    <t>PDV 25%</t>
  </si>
  <si>
    <t>UKUPNA CIJENA PONUDE</t>
  </si>
  <si>
    <t>PONUDBENA SPECIFIKACIJA - UREDSKI MATERIJAL  2010 g.</t>
  </si>
  <si>
    <t>RED.</t>
  </si>
  <si>
    <t>Predviđena količina</t>
  </si>
  <si>
    <t>UTROŠENO U I-IX 2010</t>
  </si>
  <si>
    <t>PONUĐENO OD PONUDITELJA</t>
  </si>
  <si>
    <t>BR.</t>
  </si>
  <si>
    <t>KNJIGA DOSTAVNA  ZA POŠTU II-143a, tvrdo ukoričena, ukupni broj kolona 7, listova 100</t>
  </si>
  <si>
    <t>KNJIGA IZDANIH, (IZLAZNIH) RAČUNA, I-721, tvrdo ukoričena, 50 listova, s ukupnim brojem kolona 15, (uključivo kolone pretporeza 10% i 22%)</t>
  </si>
  <si>
    <t>KNJIGA URUDŽBENI ZAPISNIK II-12c, tvrdo ukoričena, ukupna broj kolona 8, 500 listova</t>
  </si>
  <si>
    <t>KNJIGA URUDŽBENI ZAPISNIK II-136b, tvrdo ukoričena, ukupan broj kolona 8, 500 listova</t>
  </si>
  <si>
    <t>MATIČNI LIST STUDENATA XI/9-14</t>
  </si>
  <si>
    <t>TRAŽIM RADNIKA TR/06</t>
  </si>
  <si>
    <t>PRIJAVA O POČETKU OSIGIRANJA (MIROV.)  M-1P</t>
  </si>
  <si>
    <t>UPISNI LIST STUDENATA (XI/9-22)</t>
  </si>
  <si>
    <t>UPISNI LIT STUDENATA XI/9-20</t>
  </si>
  <si>
    <t>ZADUŽNICA BIANCO I-638</t>
  </si>
  <si>
    <t>ZAHTJEV ZA MIROVINU, V-429</t>
  </si>
  <si>
    <t>BILJEŽNICA A4 - TVDE KORICE 100 LISTOVA, K+D+VK</t>
  </si>
  <si>
    <t>BILJEŽNICA A5 - MEKE KORICE 80 LISTOVA, K+D</t>
  </si>
  <si>
    <t>FASCIKL PREŠPAN KLAPNA A4, 350 gr., RAZNE BOJE</t>
  </si>
  <si>
    <t>FASCIKL PVC UR A5</t>
  </si>
  <si>
    <t>PERSONALNI DOSJE, A4, tvrdih korica s 6 uložnih dijelova (A-F)</t>
  </si>
  <si>
    <t>OBRAZAC XI/11-13 KATOLOŠKI LISTIĆ</t>
  </si>
  <si>
    <t xml:space="preserve">REGISTRATOR S KUTIJOM A4-ŠIROKI, PLASTIFICIRANI </t>
  </si>
  <si>
    <t xml:space="preserve">REGISTRATOR S KUTIJOM A4-USKI, PLASTIFICIRANI </t>
  </si>
  <si>
    <t>KARTON PREGRADNI A4 250GR, ŠIROKI PRAZAN, 1/1</t>
  </si>
  <si>
    <t>ETIKETE LASER 105x48 mm  100 / 1, A 4</t>
  </si>
  <si>
    <t>ETIKETE LASER 210x297 mm  100 / 1, A 4</t>
  </si>
  <si>
    <t xml:space="preserve">NALJEPNICE U KAZETI ZA NUMERATOR 12mm P-touch </t>
  </si>
  <si>
    <t>KAZETA</t>
  </si>
  <si>
    <t>NALJEPNICE ZA REGISTRATORE ŠIROKE 200 x 60 mm</t>
  </si>
  <si>
    <t>PAPIR FOTOKOPIRNI A3/ 80g/m² 1/500, prve kvalitete, (A klase), NAVIGATOR universal</t>
  </si>
  <si>
    <t>PAPIR GLOSS PHOTO A4 150-200g</t>
  </si>
  <si>
    <t>BUNT</t>
  </si>
  <si>
    <t>GLOSSY PHOTO PAPER CANON GP 501, 10x15 cm  1/100</t>
  </si>
  <si>
    <t>PAUS PAPIR A4 U LISTOVIMA, 90 g</t>
  </si>
  <si>
    <t>PAPIR BESKONAČNI BIANCO 234x12"  1+1 NCR, 1000 listova, 80 gr.</t>
  </si>
  <si>
    <t>SAMOLJEPIVI LISTIĆI 76x76mm 1/100, žuti</t>
  </si>
  <si>
    <t>BLOK ZA BILJEŠKE A4, KARO</t>
  </si>
  <si>
    <t>BLOK ZA BILJEŠKE A5, KARO</t>
  </si>
  <si>
    <t>BLOK ZA BILJEŠKE A5, DICTANDO</t>
  </si>
  <si>
    <t>BLOK ZA BILJEŠKE A4/50, KARO, SPIRALA GORE</t>
  </si>
  <si>
    <t>BLOK ZA BILJEŠKE A4/50, DICTANDO, SPIRALA GORE</t>
  </si>
  <si>
    <t>PAPIR ZA KOCKU 9x9 U BOJI</t>
  </si>
  <si>
    <t>OMOTNICA - KUVERTA 90g 23x36  ŽUTA, A4</t>
  </si>
  <si>
    <t>OMOTNICA-VREĆICA 300X400</t>
  </si>
  <si>
    <t>OMOTNICA-VREĆICA 250X350</t>
  </si>
  <si>
    <t>ARHIVSKA (kartonska) kutija s poklopcem, dimenzija  288x85x330mm, SLIKA TRAŽENOG ARTIKLA U PRIVITKU TENDERA</t>
  </si>
  <si>
    <t>FLOMASTER VODOOTPORNI, ZA CD/DVD, ŠIRINA PISANJA  1 mm, RAZNE BOJE, twin, dupli, dva vrha</t>
  </si>
  <si>
    <t>DUGOTRAJNI FLOMASTER ZA BIJELU ( DEMO ) PLOČU, MWL5M-AO, S GUMBIĆEM NA VRHU FLOMASTERA ZA DODAVANJE/DOZIRANJE TINTE</t>
  </si>
  <si>
    <t xml:space="preserve">OLOVKA KEMIJSKA, JEDNOKRATNA UPOTREBA, PLAVA, 07 mm, </t>
  </si>
  <si>
    <t>OLOVKA KEMIJSKA, S GUMIRANIM HVATIŠTEM I MEHANIZMOM, 0,7 mm, razne boje, u kvaliteti Penac</t>
  </si>
  <si>
    <t>OLOVKA OBIČNA HB TOZ</t>
  </si>
  <si>
    <t>OLOVKA TEHNIČKA 0,7 mm</t>
  </si>
  <si>
    <t>KREDA ŠKOLSKA OKRUGLA BIJELA 100/1</t>
  </si>
  <si>
    <t>KREDA ŠKOLSKA U BOJI 12/1</t>
  </si>
  <si>
    <t>KOREKTURNA TRAKA, 5mm x 8m Donau</t>
  </si>
  <si>
    <r>
      <t>MINA ZA TEHNIČKU OLOVKU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 xml:space="preserve">0,5 HB  12/1 </t>
    </r>
  </si>
  <si>
    <t>NOŽ ZA OBREZIVANJE NACRTA (SKALPEL) - ŠIRI, PVC</t>
  </si>
  <si>
    <t>13</t>
  </si>
  <si>
    <t>KLAMERICA  METALNA VEĆA, spajanje do 30 listova, LEITZ ili Primula 12</t>
  </si>
  <si>
    <t>BATERIJE 1,5 v AAA Duracell  ili Verbatim 4/1</t>
  </si>
  <si>
    <t>44</t>
  </si>
  <si>
    <t>20</t>
  </si>
  <si>
    <t>BATERIJA ZA PUNJENJE 1,5V AAA 2/1 DURACELL</t>
  </si>
  <si>
    <t>KUTIJA ZA 1 CD SLIM (za 1 CD tanki)</t>
  </si>
  <si>
    <t>Etui za akreditacije 92x58 mm pk100/1</t>
  </si>
  <si>
    <t xml:space="preserve">DRŽAČ ZA ETUI AKREDITACIJE, S KROKODIL KVAČICOM, uzica oko vrata, kvalitetnija, Lanyard Art.no.1061 </t>
  </si>
  <si>
    <t>UKUPNO BEZ PDV-a</t>
  </si>
  <si>
    <t>STALAK ZA SPISE, L, (KARTONSKI ULOŽNI), DONAU, okommiti, kartonski, uži, 80x320x255</t>
  </si>
  <si>
    <t>STALAK ZA SPISE, L, (KARTONSKI ULOŽNI), DONAU, širi 120x320x255</t>
  </si>
  <si>
    <t>ETIKETE za cd i dvd fi-117mm 100/1</t>
  </si>
  <si>
    <t>LJEPILO U STICKU 21gr</t>
  </si>
  <si>
    <t>3</t>
  </si>
  <si>
    <t>ETUI ZA CD i DVD PVC, 234, samoljepljivi 1/1 (127x127,Fravero)</t>
  </si>
  <si>
    <t>PAPIR INDIGO, A4, 100/1</t>
  </si>
  <si>
    <t>PUNJIVA BATERIJA AAA, 800 mAh ili više, nisko samopražnjenje, 70% kapaciteta nakon 5 godina (poput Sanyo eneloop ili XX)</t>
  </si>
  <si>
    <t>DOSJE ZAPOSLENIKA</t>
  </si>
  <si>
    <t>KNJIGA RAČUNA UT-I-641/NCR</t>
  </si>
  <si>
    <t>500</t>
  </si>
  <si>
    <t>PUNJIVA BATERIJA AA, 2000mAh ili više, nisko samopražnjenje, 70% kapaciteta nakon 5 godina, (poput Sanyo eneloop ili XX)</t>
  </si>
  <si>
    <t>15</t>
  </si>
  <si>
    <t>5</t>
  </si>
  <si>
    <t>KREDA ŠKOLSKA BIJELA 100/1</t>
  </si>
  <si>
    <t xml:space="preserve">Baterije CR 123, 3V </t>
  </si>
  <si>
    <t xml:space="preserve">DNEVNIK NABAVKI, UT-II-74a </t>
  </si>
  <si>
    <t xml:space="preserve">KNJIGA SITNOG INVENTARA, UT-II-261 </t>
  </si>
  <si>
    <r>
      <t xml:space="preserve">KNJIGA </t>
    </r>
    <r>
      <rPr>
        <sz val="11"/>
        <rFont val="Arial"/>
        <family val="2"/>
      </rPr>
      <t xml:space="preserve">OSNOVNIH SREDSTAVA UT-II-260 </t>
    </r>
  </si>
  <si>
    <r>
      <t>BILJEŽNICA</t>
    </r>
    <r>
      <rPr>
        <sz val="11"/>
        <rFont val="Arial"/>
        <family val="2"/>
      </rPr>
      <t xml:space="preserve"> A4 - TVDE KORICE 100 LISTOVA, K+D+VK</t>
    </r>
  </si>
  <si>
    <r>
      <t>FASCIKL</t>
    </r>
    <r>
      <rPr>
        <sz val="11"/>
        <rFont val="Arial"/>
        <family val="2"/>
      </rPr>
      <t xml:space="preserve"> PREŠPAN KLAPNA A4, 350 gr., RAZNE BOJE</t>
    </r>
  </si>
  <si>
    <r>
      <t>KARTON</t>
    </r>
    <r>
      <rPr>
        <sz val="11"/>
        <rFont val="Arial"/>
        <family val="2"/>
      </rPr>
      <t xml:space="preserve"> PREGRADNI A4 250GR, ŠIROKI PRAZAN, 1/1</t>
    </r>
  </si>
  <si>
    <r>
      <t>ETIKETE</t>
    </r>
    <r>
      <rPr>
        <sz val="11"/>
        <rFont val="Arial"/>
        <family val="2"/>
      </rPr>
      <t xml:space="preserve"> LASER 105x48 mm  100 / 1, A 4</t>
    </r>
  </si>
  <si>
    <r>
      <t>SAMOLJEPIVI LISTIĆI</t>
    </r>
    <r>
      <rPr>
        <sz val="11"/>
        <rFont val="Arial"/>
        <family val="2"/>
      </rPr>
      <t xml:space="preserve"> 76x76mm 1/100, žuti</t>
    </r>
  </si>
  <si>
    <r>
      <t>OMOTNICA - KUVERTA</t>
    </r>
    <r>
      <rPr>
        <sz val="11"/>
        <rFont val="Arial"/>
        <family val="2"/>
      </rPr>
      <t xml:space="preserve"> 90g 23x36  ŽUTA, A4</t>
    </r>
  </si>
  <si>
    <r>
      <t xml:space="preserve">FLOMASTER </t>
    </r>
    <r>
      <rPr>
        <sz val="11"/>
        <rFont val="Arial"/>
        <family val="2"/>
      </rPr>
      <t>VODOOTPORNI, ZA CD/DVD, ŠIRINA PISANJA  1 mm, RAZNE BOJE, twin, dupli, dva vrha</t>
    </r>
  </si>
  <si>
    <t>KLICK FIX PEN, Kemijska olovka s fiksnim samoljepljivim stalkom. Pričvršćena tele-lančićem.</t>
  </si>
  <si>
    <t>BUŠILICA MANJA METALNA do 25 listova, graničnik, 2 rupe</t>
  </si>
  <si>
    <t>PONUDITELJ</t>
  </si>
  <si>
    <r>
      <t xml:space="preserve">PAPIR </t>
    </r>
    <r>
      <rPr>
        <sz val="11"/>
        <rFont val="Arial"/>
        <family val="2"/>
      </rPr>
      <t>fotokopirni A3/ 80g/m² 1/500, prve kvalitete, (A klase), NAVIGATOR universal</t>
    </r>
  </si>
  <si>
    <t>PAPIR fotokopirni A4/ 80g/m² 1/500, prve kvalitete, (A klase),  NAVIGATOR universal</t>
  </si>
  <si>
    <r>
      <t xml:space="preserve">ROLER </t>
    </r>
    <r>
      <rPr>
        <sz val="11"/>
        <rFont val="Arial"/>
        <family val="2"/>
      </rPr>
      <t>Uni-ball Signo Angelic UM-120AC 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</si>
  <si>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r>
      <t xml:space="preserve">Roller UNI 150, razne boje ispisa: </t>
    </r>
    <r>
      <rPr>
        <b/>
        <sz val="11"/>
        <rFont val="Arial"/>
        <family val="2"/>
        <charset val="238"/>
      </rPr>
      <t>crna, crvena, plava</t>
    </r>
  </si>
  <si>
    <r>
      <rPr>
        <b/>
        <sz val="11"/>
        <rFont val="Arial"/>
        <family val="2"/>
      </rPr>
      <t>OLOVKA</t>
    </r>
    <r>
      <rPr>
        <sz val="11"/>
        <rFont val="Arial"/>
        <family val="2"/>
      </rPr>
      <t xml:space="preserve"> KEMIJSKA, </t>
    </r>
    <r>
      <rPr>
        <b/>
        <sz val="11"/>
        <rFont val="Arial"/>
        <family val="2"/>
        <charset val="238"/>
      </rPr>
      <t>jednokratna upotreba</t>
    </r>
    <r>
      <rPr>
        <sz val="11"/>
        <rFont val="Arial"/>
        <family val="2"/>
      </rPr>
      <t xml:space="preserve">, </t>
    </r>
    <r>
      <rPr>
        <b/>
        <sz val="11"/>
        <rFont val="Arial"/>
        <family val="2"/>
        <charset val="238"/>
      </rPr>
      <t xml:space="preserve">crna, crvena, plava 07 mm, </t>
    </r>
  </si>
  <si>
    <t>PENTEL DUGOTRAJNI FLOMASTER ZA BIJELU (DEMO) PLOČU, MWL5M-AO, S GUMBIĆEM NA VRHU FLOMASTERA ZA DODAVANJE/DOZIRANJE TINTE</t>
  </si>
  <si>
    <t>PONUĐENO OD PONUDITELJA - TRŽNI NAZIV PROIZVODA</t>
  </si>
  <si>
    <t>DŽEPIĆI ZA KNJIGE XI/11-8, Narodne novine</t>
  </si>
  <si>
    <t xml:space="preserve">MARKER ZA OZNAČAVANJE TEKSTA 5mm (razne boje 1/1), Edding </t>
  </si>
  <si>
    <r>
      <t>BATERIJE</t>
    </r>
    <r>
      <rPr>
        <sz val="11"/>
        <rFont val="Arial"/>
        <family val="2"/>
      </rPr>
      <t xml:space="preserve"> 1,5 v AAA Verbatim 4/1</t>
    </r>
  </si>
  <si>
    <t>BATERIJE 1,5 v AA Verbatim 4/1</t>
  </si>
  <si>
    <t>BATERIJE LR6 9 v Duracell  2/1</t>
  </si>
  <si>
    <t>Baterija 2032</t>
  </si>
  <si>
    <t>LJEPLJIVA TRAKA SCOTSH OBOSTRANA 12mm x 6,3</t>
  </si>
  <si>
    <t xml:space="preserve">KVAČICE ZA PAPIR 25mm </t>
  </si>
  <si>
    <t>KVAČICE ZA PAPIR 19mm</t>
  </si>
  <si>
    <t>MAPA VISEĆA S PLATNOM ALPHA LEITZ A4, RAZNE BOJE</t>
  </si>
  <si>
    <t>FASCIKL - POLUFACIKL LEITZ A4, RAZNE BOJE</t>
  </si>
  <si>
    <t>TRAKA LJEPLJIVA SCOTCH MAGIC, 810, 19mm x 33, prozirno, bijelo</t>
  </si>
  <si>
    <t>DOSTAVNA KNJIGA ZA POŠTU II-143a</t>
  </si>
  <si>
    <t>ETIKETE OKRUGLE 40mm, 1/100</t>
  </si>
  <si>
    <t>Plastifikator za A4, dva valjka, folija do 125 um, jamstvo 2 godine, poput Fusion 1100L GBC ili Fellowes Saturn A4</t>
  </si>
  <si>
    <t>Pointer - laserski pokazivač sa stickom za upravljanje</t>
  </si>
  <si>
    <t>Ploča bijela zidna , magnetna, drveni okvir, 60x40</t>
  </si>
  <si>
    <t>MUNICIJA ZA KLAMERICU No 10</t>
  </si>
  <si>
    <t>50</t>
  </si>
  <si>
    <t>OBRAZAC OMOT SPISA UP B-148 ŽUTI</t>
  </si>
  <si>
    <t>2000</t>
  </si>
  <si>
    <t>_________________________________________</t>
  </si>
  <si>
    <t>M.P. Ovlaštena osoba</t>
  </si>
  <si>
    <t xml:space="preserve">ARHIVSKA (kartonska) kutija s poklopcem, dimenzija 370x280x235mm </t>
  </si>
  <si>
    <t>1500</t>
  </si>
  <si>
    <t>FASCIKL - kartonski "L" s prozorm A4</t>
  </si>
  <si>
    <t>DRVENE BOJICE 1/24</t>
  </si>
  <si>
    <t>TROKUTI S KUTOMJEROM, 20 cm i 15 cm</t>
  </si>
  <si>
    <t>KOMPLET</t>
  </si>
  <si>
    <t xml:space="preserve">U Zagrebu, </t>
  </si>
  <si>
    <t>FLOMASTER ZA BIJELU ( DEMO ) PLOČU 1/1, Edding</t>
  </si>
  <si>
    <t xml:space="preserve">KLAMERICA  METALNA VEĆA, spajanje do 30 listova, kao Primula 12/Fornax </t>
  </si>
  <si>
    <t xml:space="preserve">SPAJALICA STROJNA br.24/6 pk1000 </t>
  </si>
  <si>
    <t>30</t>
  </si>
  <si>
    <t>KNJIGA URUDŽBENI ZAPISNIK B-12c</t>
  </si>
  <si>
    <t>Vezice oko vrata za akreditaciju, s krokodilkom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</si>
  <si>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  <r>
      <rPr>
        <sz val="11"/>
        <rFont val="Arial"/>
        <family val="2"/>
      </rPr>
      <t xml:space="preserve">,  </t>
    </r>
    <r>
      <rPr>
        <b/>
        <sz val="11"/>
        <rFont val="Arial"/>
        <family val="2"/>
        <charset val="238"/>
      </rPr>
      <t>UNI ball lacknock SN 101</t>
    </r>
  </si>
  <si>
    <t>REGISTRATOR A4-USKI, SAMOSTOJEĆI, plastificirani,bez kutije, dva ringa, visina hrbta cca 5 cm., 320x280 mm, boje sive, plave ili zelene, kao Fornax master 15728</t>
  </si>
  <si>
    <r>
      <t>REGISTRATOR</t>
    </r>
    <r>
      <rPr>
        <sz val="11"/>
        <rFont val="Arial"/>
        <family val="2"/>
      </rPr>
      <t xml:space="preserve"> S KUTIJOM A4-ŠIROKI, </t>
    </r>
  </si>
  <si>
    <t>BATERIJE CR2025</t>
  </si>
  <si>
    <t>PONUDBENA SPECIFIKACIJA - UREDSKI MATERIJAL ZA 2019 g.</t>
  </si>
  <si>
    <t>OKVIRNA KOLIČINA  ZA 2019.g.</t>
  </si>
  <si>
    <t>INVENTAR KNJIGA, 200 str. XI-11-2/A dim.29,7x42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</si>
</sst>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    &quot;"/>
    <numFmt numFmtId="165" formatCode="#,##0.00\ _k_n"/>
    <numFmt numFmtId="166" formatCode="#,##0.00\ &quot;kn&quot;"/>
  </numFmts>
  <fonts count="37" x14ac:knownFonts="1">
    <font>
      <sz val="10"/>
      <name val="Arial"/>
      <family val="2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b/>
      <sz val="13"/>
      <color indexed="12"/>
      <name val="Arial"/>
      <family val="2"/>
    </font>
    <font>
      <sz val="13"/>
      <color indexed="12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6"/>
      <name val="Arial"/>
      <family val="2"/>
    </font>
    <font>
      <b/>
      <sz val="9"/>
      <color indexed="16"/>
      <name val="Arial"/>
      <family val="2"/>
    </font>
    <font>
      <b/>
      <sz val="10"/>
      <name val="Arial"/>
      <family val="2"/>
    </font>
    <font>
      <b/>
      <sz val="11"/>
      <color indexed="16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0"/>
      <name val="Arial"/>
      <family val="2"/>
      <charset val="238"/>
    </font>
    <font>
      <b/>
      <sz val="11"/>
      <color indexed="10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Arial"/>
      <family val="2"/>
      <charset val="238"/>
    </font>
    <font>
      <b/>
      <i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b/>
      <sz val="10"/>
      <color theme="9" tint="-0.499984740745262"/>
      <name val="Arial"/>
      <family val="2"/>
    </font>
    <font>
      <sz val="13"/>
      <color rgb="FFFF3399"/>
      <name val="Arial"/>
      <family val="2"/>
    </font>
    <font>
      <sz val="10"/>
      <color rgb="FFFF3399"/>
      <name val="Arial"/>
      <family val="2"/>
    </font>
    <font>
      <b/>
      <sz val="9"/>
      <color theme="9" tint="-0.499984740745262"/>
      <name val="Arial"/>
      <family val="2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5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164" fontId="0" fillId="0" borderId="0" xfId="0" applyNumberFormat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Font="1" applyBorder="1"/>
    <xf numFmtId="0" fontId="0" fillId="0" borderId="2" xfId="0" applyFont="1" applyBorder="1"/>
    <xf numFmtId="0" fontId="0" fillId="0" borderId="1" xfId="0" applyFont="1" applyBorder="1"/>
    <xf numFmtId="164" fontId="0" fillId="0" borderId="4" xfId="0" applyNumberFormat="1" applyBorder="1" applyAlignment="1">
      <alignment wrapText="1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11" fillId="4" borderId="4" xfId="0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wrapText="1"/>
    </xf>
    <xf numFmtId="0" fontId="11" fillId="0" borderId="0" xfId="0" applyFont="1" applyBorder="1"/>
    <xf numFmtId="0" fontId="11" fillId="0" borderId="0" xfId="0" applyFont="1"/>
    <xf numFmtId="0" fontId="0" fillId="0" borderId="0" xfId="0" applyFill="1" applyBorder="1"/>
    <xf numFmtId="0" fontId="0" fillId="0" borderId="0" xfId="0" applyFill="1"/>
    <xf numFmtId="0" fontId="16" fillId="0" borderId="0" xfId="0" applyFont="1" applyBorder="1"/>
    <xf numFmtId="0" fontId="16" fillId="0" borderId="0" xfId="0" applyFont="1"/>
    <xf numFmtId="0" fontId="15" fillId="0" borderId="0" xfId="0" applyFont="1" applyFill="1"/>
    <xf numFmtId="0" fontId="15" fillId="0" borderId="0" xfId="0" applyFont="1" applyFill="1" applyBorder="1"/>
    <xf numFmtId="0" fontId="0" fillId="0" borderId="1" xfId="0" applyBorder="1"/>
    <xf numFmtId="0" fontId="3" fillId="0" borderId="0" xfId="0" applyFont="1" applyFill="1"/>
    <xf numFmtId="0" fontId="1" fillId="0" borderId="0" xfId="0" applyFont="1"/>
    <xf numFmtId="0" fontId="0" fillId="0" borderId="0" xfId="0" applyFont="1"/>
    <xf numFmtId="0" fontId="0" fillId="0" borderId="10" xfId="0" applyBorder="1"/>
    <xf numFmtId="0" fontId="3" fillId="0" borderId="0" xfId="0" applyFont="1"/>
    <xf numFmtId="0" fontId="3" fillId="0" borderId="0" xfId="0" applyFont="1" applyBorder="1"/>
    <xf numFmtId="0" fontId="17" fillId="0" borderId="0" xfId="0" applyFont="1"/>
    <xf numFmtId="164" fontId="0" fillId="0" borderId="0" xfId="0" applyNumberFormat="1"/>
    <xf numFmtId="2" fontId="0" fillId="0" borderId="0" xfId="0" applyNumberFormat="1" applyBorder="1"/>
    <xf numFmtId="4" fontId="4" fillId="0" borderId="0" xfId="0" applyNumberFormat="1" applyFont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/>
    </xf>
    <xf numFmtId="3" fontId="11" fillId="4" borderId="4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wrapText="1"/>
    </xf>
    <xf numFmtId="0" fontId="20" fillId="4" borderId="0" xfId="0" applyFont="1" applyFill="1" applyBorder="1" applyAlignment="1">
      <alignment horizontal="center" wrapText="1"/>
    </xf>
    <xf numFmtId="164" fontId="11" fillId="4" borderId="1" xfId="0" applyNumberFormat="1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49" fontId="13" fillId="3" borderId="1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164" fontId="11" fillId="3" borderId="1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0" fontId="19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164" fontId="0" fillId="0" borderId="3" xfId="0" applyNumberFormat="1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/>
    </xf>
    <xf numFmtId="164" fontId="0" fillId="0" borderId="3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 wrapText="1"/>
    </xf>
    <xf numFmtId="49" fontId="19" fillId="0" borderId="9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/>
    </xf>
    <xf numFmtId="4" fontId="23" fillId="4" borderId="13" xfId="0" applyNumberFormat="1" applyFont="1" applyFill="1" applyBorder="1" applyAlignment="1">
      <alignment horizontal="center" vertical="center"/>
    </xf>
    <xf numFmtId="4" fontId="24" fillId="3" borderId="3" xfId="0" applyNumberFormat="1" applyFont="1" applyFill="1" applyBorder="1" applyAlignment="1">
      <alignment vertical="center"/>
    </xf>
    <xf numFmtId="4" fontId="24" fillId="2" borderId="3" xfId="0" applyNumberFormat="1" applyFont="1" applyFill="1" applyBorder="1" applyAlignment="1">
      <alignment vertical="center"/>
    </xf>
    <xf numFmtId="0" fontId="0" fillId="0" borderId="0" xfId="0" applyFont="1" applyFill="1" applyAlignment="1">
      <alignment wrapText="1"/>
    </xf>
    <xf numFmtId="0" fontId="5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4" fontId="23" fillId="0" borderId="0" xfId="0" applyNumberFormat="1" applyFont="1" applyFill="1" applyBorder="1" applyAlignment="1">
      <alignment horizontal="center" vertical="center"/>
    </xf>
    <xf numFmtId="4" fontId="19" fillId="0" borderId="0" xfId="0" applyNumberFormat="1" applyFont="1" applyAlignment="1">
      <alignment horizontal="center" wrapText="1"/>
    </xf>
    <xf numFmtId="0" fontId="26" fillId="0" borderId="0" xfId="0" applyFont="1" applyBorder="1"/>
    <xf numFmtId="0" fontId="26" fillId="0" borderId="0" xfId="0" applyFont="1" applyFill="1" applyBorder="1"/>
    <xf numFmtId="0" fontId="26" fillId="0" borderId="0" xfId="0" applyFont="1"/>
    <xf numFmtId="164" fontId="11" fillId="4" borderId="0" xfId="0" applyNumberFormat="1" applyFont="1" applyFill="1" applyBorder="1" applyAlignment="1">
      <alignment horizontal="center" wrapText="1"/>
    </xf>
    <xf numFmtId="164" fontId="16" fillId="0" borderId="0" xfId="0" applyNumberFormat="1" applyFont="1" applyBorder="1" applyAlignment="1">
      <alignment wrapText="1"/>
    </xf>
    <xf numFmtId="164" fontId="18" fillId="4" borderId="0" xfId="0" applyNumberFormat="1" applyFont="1" applyFill="1" applyBorder="1" applyAlignment="1">
      <alignment wrapText="1"/>
    </xf>
    <xf numFmtId="164" fontId="13" fillId="5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4" fillId="7" borderId="0" xfId="0" applyFont="1" applyFill="1" applyAlignment="1">
      <alignment horizontal="center"/>
    </xf>
    <xf numFmtId="164" fontId="0" fillId="0" borderId="0" xfId="0" applyNumberFormat="1" applyBorder="1" applyAlignment="1">
      <alignment horizontal="center" wrapText="1"/>
    </xf>
    <xf numFmtId="0" fontId="28" fillId="0" borderId="4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horizontal="center" vertical="center"/>
    </xf>
    <xf numFmtId="3" fontId="28" fillId="0" borderId="4" xfId="0" applyNumberFormat="1" applyFont="1" applyFill="1" applyBorder="1" applyAlignment="1">
      <alignment horizontal="center" vertical="center"/>
    </xf>
    <xf numFmtId="4" fontId="28" fillId="0" borderId="4" xfId="0" applyNumberFormat="1" applyFont="1" applyBorder="1" applyAlignment="1">
      <alignment horizontal="right" vertical="center"/>
    </xf>
    <xf numFmtId="164" fontId="30" fillId="0" borderId="0" xfId="0" applyNumberFormat="1" applyFont="1" applyBorder="1" applyAlignment="1">
      <alignment wrapText="1"/>
    </xf>
    <xf numFmtId="0" fontId="30" fillId="0" borderId="0" xfId="0" applyFont="1" applyBorder="1"/>
    <xf numFmtId="0" fontId="33" fillId="0" borderId="0" xfId="0" applyFont="1" applyAlignment="1">
      <alignment horizontal="right"/>
    </xf>
    <xf numFmtId="0" fontId="33" fillId="0" borderId="0" xfId="0" applyFont="1"/>
    <xf numFmtId="164" fontId="16" fillId="7" borderId="0" xfId="0" applyNumberFormat="1" applyFont="1" applyFill="1" applyBorder="1" applyAlignment="1">
      <alignment wrapText="1"/>
    </xf>
    <xf numFmtId="0" fontId="26" fillId="7" borderId="0" xfId="0" applyFont="1" applyFill="1"/>
    <xf numFmtId="0" fontId="0" fillId="7" borderId="0" xfId="0" applyFill="1"/>
    <xf numFmtId="0" fontId="15" fillId="0" borderId="0" xfId="0" applyFont="1" applyAlignment="1">
      <alignment wrapText="1"/>
    </xf>
    <xf numFmtId="0" fontId="0" fillId="7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4" fontId="32" fillId="0" borderId="0" xfId="0" applyNumberFormat="1" applyFont="1" applyFill="1" applyBorder="1" applyAlignment="1">
      <alignment horizontal="right" vertical="center"/>
    </xf>
    <xf numFmtId="164" fontId="0" fillId="0" borderId="15" xfId="0" applyNumberFormat="1" applyBorder="1" applyAlignment="1">
      <alignment wrapText="1"/>
    </xf>
    <xf numFmtId="164" fontId="0" fillId="0" borderId="15" xfId="0" applyNumberFormat="1" applyFont="1" applyBorder="1" applyAlignment="1">
      <alignment wrapText="1"/>
    </xf>
    <xf numFmtId="164" fontId="0" fillId="0" borderId="14" xfId="0" applyNumberFormat="1" applyFont="1" applyBorder="1" applyAlignment="1">
      <alignment wrapText="1"/>
    </xf>
    <xf numFmtId="49" fontId="31" fillId="6" borderId="6" xfId="0" applyNumberFormat="1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right" vertical="center" wrapText="1"/>
    </xf>
    <xf numFmtId="164" fontId="0" fillId="0" borderId="4" xfId="0" applyNumberFormat="1" applyFont="1" applyBorder="1" applyAlignment="1">
      <alignment wrapText="1"/>
    </xf>
    <xf numFmtId="0" fontId="28" fillId="0" borderId="18" xfId="0" applyFont="1" applyFill="1" applyBorder="1" applyAlignment="1">
      <alignment vertical="center" wrapText="1"/>
    </xf>
    <xf numFmtId="0" fontId="28" fillId="0" borderId="18" xfId="0" applyFont="1" applyFill="1" applyBorder="1" applyAlignment="1">
      <alignment horizontal="center" vertical="center"/>
    </xf>
    <xf numFmtId="3" fontId="28" fillId="0" borderId="18" xfId="0" applyNumberFormat="1" applyFont="1" applyFill="1" applyBorder="1" applyAlignment="1">
      <alignment horizontal="center" vertical="center"/>
    </xf>
    <xf numFmtId="4" fontId="28" fillId="0" borderId="18" xfId="0" applyNumberFormat="1" applyFont="1" applyBorder="1" applyAlignment="1">
      <alignment horizontal="right" vertical="center"/>
    </xf>
    <xf numFmtId="164" fontId="0" fillId="0" borderId="18" xfId="0" applyNumberFormat="1" applyFont="1" applyBorder="1" applyAlignment="1">
      <alignment wrapText="1"/>
    </xf>
    <xf numFmtId="0" fontId="28" fillId="0" borderId="18" xfId="0" applyFont="1" applyFill="1" applyBorder="1" applyAlignment="1">
      <alignment horizontal="right" vertical="center" wrapText="1"/>
    </xf>
    <xf numFmtId="164" fontId="0" fillId="0" borderId="18" xfId="0" applyNumberFormat="1" applyFont="1" applyFill="1" applyBorder="1" applyAlignment="1">
      <alignment wrapText="1"/>
    </xf>
    <xf numFmtId="165" fontId="0" fillId="0" borderId="0" xfId="0" applyNumberFormat="1" applyBorder="1" applyAlignment="1">
      <alignment horizontal="center" wrapText="1"/>
    </xf>
    <xf numFmtId="0" fontId="28" fillId="0" borderId="19" xfId="0" applyFont="1" applyFill="1" applyBorder="1" applyAlignment="1">
      <alignment vertical="center" wrapText="1"/>
    </xf>
    <xf numFmtId="0" fontId="28" fillId="0" borderId="19" xfId="0" applyFont="1" applyFill="1" applyBorder="1" applyAlignment="1">
      <alignment horizontal="center" vertical="center"/>
    </xf>
    <xf numFmtId="3" fontId="28" fillId="0" borderId="19" xfId="0" applyNumberFormat="1" applyFont="1" applyFill="1" applyBorder="1" applyAlignment="1">
      <alignment horizontal="center" vertical="center"/>
    </xf>
    <xf numFmtId="4" fontId="28" fillId="0" borderId="19" xfId="0" applyNumberFormat="1" applyFont="1" applyBorder="1" applyAlignment="1">
      <alignment horizontal="right" vertical="center"/>
    </xf>
    <xf numFmtId="164" fontId="0" fillId="0" borderId="19" xfId="0" applyNumberFormat="1" applyFont="1" applyBorder="1" applyAlignment="1">
      <alignment wrapText="1"/>
    </xf>
    <xf numFmtId="0" fontId="15" fillId="0" borderId="18" xfId="0" applyFont="1" applyBorder="1" applyAlignment="1">
      <alignment wrapText="1"/>
    </xf>
    <xf numFmtId="0" fontId="5" fillId="0" borderId="18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  <xf numFmtId="0" fontId="28" fillId="0" borderId="21" xfId="0" applyFont="1" applyFill="1" applyBorder="1" applyAlignment="1">
      <alignment horizontal="right" vertical="center" wrapText="1"/>
    </xf>
    <xf numFmtId="0" fontId="28" fillId="0" borderId="22" xfId="0" applyFont="1" applyFill="1" applyBorder="1" applyAlignment="1">
      <alignment horizontal="center" vertical="center"/>
    </xf>
    <xf numFmtId="3" fontId="28" fillId="0" borderId="22" xfId="0" applyNumberFormat="1" applyFont="1" applyFill="1" applyBorder="1" applyAlignment="1">
      <alignment horizontal="center" vertical="center"/>
    </xf>
    <xf numFmtId="4" fontId="28" fillId="0" borderId="22" xfId="0" applyNumberFormat="1" applyFont="1" applyFill="1" applyBorder="1" applyAlignment="1">
      <alignment horizontal="right" vertical="center"/>
    </xf>
    <xf numFmtId="4" fontId="28" fillId="0" borderId="18" xfId="0" applyNumberFormat="1" applyFont="1" applyFill="1" applyBorder="1" applyAlignment="1">
      <alignment horizontal="right" vertical="center"/>
    </xf>
    <xf numFmtId="3" fontId="28" fillId="0" borderId="0" xfId="0" applyNumberFormat="1" applyFont="1" applyFill="1" applyBorder="1" applyAlignment="1">
      <alignment horizontal="center" vertical="center"/>
    </xf>
    <xf numFmtId="4" fontId="28" fillId="0" borderId="0" xfId="0" applyNumberFormat="1" applyFont="1" applyBorder="1" applyAlignment="1">
      <alignment horizontal="right" vertical="center"/>
    </xf>
    <xf numFmtId="164" fontId="0" fillId="0" borderId="0" xfId="0" applyNumberFormat="1" applyFont="1" applyBorder="1" applyAlignment="1">
      <alignment wrapText="1"/>
    </xf>
    <xf numFmtId="0" fontId="28" fillId="0" borderId="23" xfId="0" applyFont="1" applyFill="1" applyBorder="1" applyAlignment="1">
      <alignment horizontal="right" vertical="center" wrapText="1"/>
    </xf>
    <xf numFmtId="0" fontId="36" fillId="10" borderId="18" xfId="0" applyFont="1" applyFill="1" applyBorder="1" applyAlignment="1">
      <alignment vertical="center" wrapText="1"/>
    </xf>
    <xf numFmtId="0" fontId="36" fillId="0" borderId="18" xfId="0" applyFont="1" applyBorder="1" applyAlignment="1">
      <alignment vertical="center" wrapText="1"/>
    </xf>
    <xf numFmtId="0" fontId="36" fillId="10" borderId="18" xfId="0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left" vertical="center" wrapText="1"/>
    </xf>
    <xf numFmtId="165" fontId="0" fillId="0" borderId="0" xfId="0" applyNumberFormat="1" applyBorder="1" applyAlignment="1">
      <alignment horizontal="right" wrapText="1"/>
    </xf>
    <xf numFmtId="0" fontId="27" fillId="7" borderId="18" xfId="0" applyFont="1" applyFill="1" applyBorder="1" applyAlignment="1">
      <alignment horizontal="center" vertical="center"/>
    </xf>
    <xf numFmtId="0" fontId="0" fillId="0" borderId="18" xfId="0" applyBorder="1" applyAlignment="1">
      <alignment wrapText="1"/>
    </xf>
    <xf numFmtId="164" fontId="0" fillId="0" borderId="18" xfId="0" applyNumberFormat="1" applyBorder="1" applyAlignment="1">
      <alignment wrapText="1"/>
    </xf>
    <xf numFmtId="0" fontId="33" fillId="0" borderId="23" xfId="0" applyFont="1" applyBorder="1" applyAlignment="1">
      <alignment horizontal="right" wrapText="1"/>
    </xf>
    <xf numFmtId="165" fontId="0" fillId="0" borderId="18" xfId="0" applyNumberFormat="1" applyBorder="1" applyAlignment="1">
      <alignment horizontal="right" wrapText="1"/>
    </xf>
    <xf numFmtId="0" fontId="0" fillId="0" borderId="24" xfId="0" applyFont="1" applyBorder="1"/>
    <xf numFmtId="0" fontId="0" fillId="0" borderId="25" xfId="0" applyFont="1" applyBorder="1"/>
    <xf numFmtId="3" fontId="31" fillId="8" borderId="22" xfId="0" applyNumberFormat="1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center" wrapText="1"/>
    </xf>
    <xf numFmtId="49" fontId="34" fillId="4" borderId="22" xfId="0" applyNumberFormat="1" applyFont="1" applyFill="1" applyBorder="1" applyAlignment="1">
      <alignment horizontal="center" vertical="center" wrapText="1"/>
    </xf>
    <xf numFmtId="49" fontId="31" fillId="4" borderId="22" xfId="0" applyNumberFormat="1" applyFont="1" applyFill="1" applyBorder="1" applyAlignment="1">
      <alignment horizontal="center" vertical="center" wrapText="1"/>
    </xf>
    <xf numFmtId="49" fontId="31" fillId="3" borderId="26" xfId="0" applyNumberFormat="1" applyFont="1" applyFill="1" applyBorder="1" applyAlignment="1">
      <alignment horizontal="center" vertical="center" wrapText="1"/>
    </xf>
    <xf numFmtId="164" fontId="31" fillId="3" borderId="27" xfId="0" applyNumberFormat="1" applyFont="1" applyFill="1" applyBorder="1" applyAlignment="1">
      <alignment wrapText="1"/>
    </xf>
    <xf numFmtId="164" fontId="31" fillId="3" borderId="18" xfId="0" applyNumberFormat="1" applyFont="1" applyFill="1" applyBorder="1" applyAlignment="1">
      <alignment horizontal="center" wrapText="1"/>
    </xf>
    <xf numFmtId="165" fontId="31" fillId="4" borderId="22" xfId="0" applyNumberFormat="1" applyFont="1" applyFill="1" applyBorder="1" applyAlignment="1">
      <alignment horizontal="center" wrapText="1"/>
    </xf>
    <xf numFmtId="164" fontId="31" fillId="4" borderId="22" xfId="0" applyNumberFormat="1" applyFont="1" applyFill="1" applyBorder="1" applyAlignment="1">
      <alignment horizontal="center" wrapText="1"/>
    </xf>
    <xf numFmtId="0" fontId="28" fillId="7" borderId="25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horizontal="center" vertical="center"/>
    </xf>
    <xf numFmtId="3" fontId="28" fillId="0" borderId="25" xfId="0" applyNumberFormat="1" applyFont="1" applyFill="1" applyBorder="1" applyAlignment="1">
      <alignment horizontal="center" vertical="center"/>
    </xf>
    <xf numFmtId="4" fontId="28" fillId="0" borderId="25" xfId="0" applyNumberFormat="1" applyFont="1" applyBorder="1" applyAlignment="1">
      <alignment horizontal="right" vertical="center"/>
    </xf>
    <xf numFmtId="164" fontId="0" fillId="0" borderId="28" xfId="0" applyNumberFormat="1" applyFont="1" applyBorder="1" applyAlignment="1">
      <alignment wrapText="1"/>
    </xf>
    <xf numFmtId="164" fontId="0" fillId="0" borderId="25" xfId="0" applyNumberFormat="1" applyFont="1" applyBorder="1" applyAlignment="1">
      <alignment wrapText="1"/>
    </xf>
    <xf numFmtId="0" fontId="28" fillId="0" borderId="25" xfId="0" applyFont="1" applyFill="1" applyBorder="1" applyAlignment="1">
      <alignment vertical="center" wrapText="1"/>
    </xf>
    <xf numFmtId="4" fontId="28" fillId="0" borderId="25" xfId="0" applyNumberFormat="1" applyFont="1" applyFill="1" applyBorder="1" applyAlignment="1">
      <alignment horizontal="right" vertical="center"/>
    </xf>
    <xf numFmtId="164" fontId="0" fillId="0" borderId="28" xfId="0" applyNumberFormat="1" applyFont="1" applyFill="1" applyBorder="1" applyAlignment="1">
      <alignment wrapText="1"/>
    </xf>
    <xf numFmtId="0" fontId="28" fillId="0" borderId="29" xfId="0" applyFont="1" applyFill="1" applyBorder="1" applyAlignment="1">
      <alignment horizontal="right" vertical="center" wrapText="1"/>
    </xf>
    <xf numFmtId="164" fontId="0" fillId="0" borderId="30" xfId="0" applyNumberFormat="1" applyFont="1" applyFill="1" applyBorder="1" applyAlignment="1">
      <alignment wrapText="1"/>
    </xf>
    <xf numFmtId="164" fontId="0" fillId="0" borderId="31" xfId="0" applyNumberFormat="1" applyFont="1" applyBorder="1" applyAlignment="1">
      <alignment wrapText="1"/>
    </xf>
    <xf numFmtId="0" fontId="16" fillId="0" borderId="32" xfId="0" applyFont="1" applyBorder="1"/>
    <xf numFmtId="0" fontId="28" fillId="7" borderId="32" xfId="0" applyNumberFormat="1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28" fillId="0" borderId="32" xfId="0" applyFont="1" applyFill="1" applyBorder="1" applyAlignment="1">
      <alignment horizontal="center" vertical="center"/>
    </xf>
    <xf numFmtId="3" fontId="28" fillId="0" borderId="32" xfId="0" applyNumberFormat="1" applyFont="1" applyFill="1" applyBorder="1" applyAlignment="1">
      <alignment horizontal="center" vertical="center"/>
    </xf>
    <xf numFmtId="4" fontId="28" fillId="0" borderId="32" xfId="0" applyNumberFormat="1" applyFont="1" applyBorder="1" applyAlignment="1">
      <alignment horizontal="right" vertical="center"/>
    </xf>
    <xf numFmtId="164" fontId="0" fillId="0" borderId="33" xfId="0" applyNumberFormat="1" applyFont="1" applyBorder="1" applyAlignment="1">
      <alignment wrapText="1"/>
    </xf>
    <xf numFmtId="4" fontId="0" fillId="7" borderId="18" xfId="0" applyNumberFormat="1" applyFont="1" applyFill="1" applyBorder="1"/>
    <xf numFmtId="164" fontId="0" fillId="0" borderId="20" xfId="0" applyNumberFormat="1" applyFont="1" applyFill="1" applyBorder="1" applyAlignment="1">
      <alignment wrapText="1"/>
    </xf>
    <xf numFmtId="164" fontId="0" fillId="0" borderId="32" xfId="0" applyNumberFormat="1" applyFont="1" applyBorder="1" applyAlignment="1">
      <alignment wrapText="1"/>
    </xf>
    <xf numFmtId="0" fontId="0" fillId="0" borderId="3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horizontal="right" vertical="center" wrapText="1"/>
    </xf>
    <xf numFmtId="4" fontId="28" fillId="0" borderId="32" xfId="0" applyNumberFormat="1" applyFont="1" applyFill="1" applyBorder="1" applyAlignment="1">
      <alignment horizontal="right" vertical="center"/>
    </xf>
    <xf numFmtId="164" fontId="28" fillId="0" borderId="33" xfId="0" applyNumberFormat="1" applyFont="1" applyFill="1" applyBorder="1" applyAlignment="1">
      <alignment wrapText="1"/>
    </xf>
    <xf numFmtId="0" fontId="28" fillId="9" borderId="32" xfId="0" applyNumberFormat="1" applyFont="1" applyFill="1" applyBorder="1" applyAlignment="1">
      <alignment horizontal="center" vertical="center"/>
    </xf>
    <xf numFmtId="0" fontId="0" fillId="0" borderId="26" xfId="0" applyBorder="1"/>
    <xf numFmtId="0" fontId="0" fillId="0" borderId="22" xfId="0" applyBorder="1"/>
    <xf numFmtId="0" fontId="0" fillId="0" borderId="32" xfId="0" applyBorder="1"/>
    <xf numFmtId="0" fontId="4" fillId="0" borderId="3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right" vertical="center" wrapText="1"/>
    </xf>
    <xf numFmtId="164" fontId="0" fillId="0" borderId="33" xfId="0" applyNumberFormat="1" applyFont="1" applyFill="1" applyBorder="1" applyAlignment="1">
      <alignment wrapText="1"/>
    </xf>
    <xf numFmtId="0" fontId="28" fillId="0" borderId="31" xfId="0" applyFont="1" applyFill="1" applyBorder="1" applyAlignment="1">
      <alignment vertical="center" wrapText="1"/>
    </xf>
    <xf numFmtId="0" fontId="28" fillId="0" borderId="31" xfId="0" applyFont="1" applyFill="1" applyBorder="1" applyAlignment="1">
      <alignment horizontal="center" vertical="center"/>
    </xf>
    <xf numFmtId="3" fontId="28" fillId="0" borderId="31" xfId="0" applyNumberFormat="1" applyFont="1" applyFill="1" applyBorder="1" applyAlignment="1">
      <alignment horizontal="center" vertical="center"/>
    </xf>
    <xf numFmtId="4" fontId="28" fillId="0" borderId="31" xfId="0" applyNumberFormat="1" applyFont="1" applyBorder="1" applyAlignment="1">
      <alignment horizontal="right" vertical="center"/>
    </xf>
    <xf numFmtId="164" fontId="0" fillId="0" borderId="34" xfId="0" applyNumberFormat="1" applyFont="1" applyBorder="1" applyAlignment="1">
      <alignment wrapText="1"/>
    </xf>
    <xf numFmtId="0" fontId="28" fillId="0" borderId="35" xfId="0" applyFont="1" applyFill="1" applyBorder="1" applyAlignment="1">
      <alignment horizontal="right" vertical="center" wrapText="1"/>
    </xf>
    <xf numFmtId="164" fontId="0" fillId="0" borderId="36" xfId="0" applyNumberFormat="1" applyFont="1" applyFill="1" applyBorder="1" applyAlignment="1">
      <alignment wrapText="1"/>
    </xf>
    <xf numFmtId="164" fontId="0" fillId="0" borderId="37" xfId="0" applyNumberFormat="1" applyFont="1" applyBorder="1" applyAlignment="1">
      <alignment wrapText="1"/>
    </xf>
    <xf numFmtId="0" fontId="28" fillId="7" borderId="38" xfId="0" applyNumberFormat="1" applyFont="1" applyFill="1" applyBorder="1" applyAlignment="1">
      <alignment horizontal="center" vertical="center"/>
    </xf>
    <xf numFmtId="166" fontId="0" fillId="7" borderId="18" xfId="0" applyNumberFormat="1" applyFont="1" applyFill="1" applyBorder="1"/>
    <xf numFmtId="0" fontId="28" fillId="0" borderId="22" xfId="0" applyFont="1" applyFill="1" applyBorder="1" applyAlignment="1">
      <alignment vertical="center" wrapText="1"/>
    </xf>
    <xf numFmtId="164" fontId="0" fillId="0" borderId="27" xfId="0" applyNumberFormat="1" applyFont="1" applyFill="1" applyBorder="1" applyAlignment="1">
      <alignment wrapText="1"/>
    </xf>
    <xf numFmtId="0" fontId="28" fillId="0" borderId="38" xfId="0" applyFont="1" applyFill="1" applyBorder="1" applyAlignment="1">
      <alignment vertical="center" wrapText="1"/>
    </xf>
    <xf numFmtId="0" fontId="28" fillId="0" borderId="38" xfId="0" applyFont="1" applyFill="1" applyBorder="1" applyAlignment="1">
      <alignment horizontal="center" vertical="center"/>
    </xf>
    <xf numFmtId="3" fontId="28" fillId="0" borderId="38" xfId="0" applyNumberFormat="1" applyFont="1" applyFill="1" applyBorder="1" applyAlignment="1">
      <alignment horizontal="center" vertical="center"/>
    </xf>
    <xf numFmtId="4" fontId="28" fillId="0" borderId="38" xfId="0" applyNumberFormat="1" applyFont="1" applyFill="1" applyBorder="1" applyAlignment="1">
      <alignment horizontal="right" vertical="center"/>
    </xf>
    <xf numFmtId="164" fontId="0" fillId="0" borderId="38" xfId="0" applyNumberFormat="1" applyFont="1" applyBorder="1" applyAlignment="1">
      <alignment wrapText="1"/>
    </xf>
    <xf numFmtId="4" fontId="0" fillId="7" borderId="23" xfId="0" applyNumberFormat="1" applyFont="1" applyFill="1" applyBorder="1"/>
    <xf numFmtId="0" fontId="28" fillId="7" borderId="39" xfId="0" applyFont="1" applyFill="1" applyBorder="1" applyAlignment="1">
      <alignment vertical="center" wrapText="1"/>
    </xf>
    <xf numFmtId="0" fontId="28" fillId="7" borderId="38" xfId="0" applyFont="1" applyFill="1" applyBorder="1" applyAlignment="1">
      <alignment vertical="center" wrapText="1"/>
    </xf>
    <xf numFmtId="0" fontId="28" fillId="7" borderId="38" xfId="0" applyFont="1" applyFill="1" applyBorder="1" applyAlignment="1">
      <alignment horizontal="center" vertical="center"/>
    </xf>
    <xf numFmtId="3" fontId="28" fillId="7" borderId="38" xfId="0" applyNumberFormat="1" applyFont="1" applyFill="1" applyBorder="1" applyAlignment="1">
      <alignment horizontal="center" vertical="center"/>
    </xf>
    <xf numFmtId="4" fontId="28" fillId="7" borderId="38" xfId="0" applyNumberFormat="1" applyFont="1" applyFill="1" applyBorder="1" applyAlignment="1">
      <alignment horizontal="right" vertical="center"/>
    </xf>
    <xf numFmtId="164" fontId="0" fillId="7" borderId="33" xfId="0" applyNumberFormat="1" applyFont="1" applyFill="1" applyBorder="1" applyAlignment="1">
      <alignment wrapText="1"/>
    </xf>
    <xf numFmtId="0" fontId="28" fillId="7" borderId="23" xfId="0" applyFont="1" applyFill="1" applyBorder="1" applyAlignment="1">
      <alignment horizontal="right" vertical="center" wrapText="1"/>
    </xf>
    <xf numFmtId="164" fontId="0" fillId="7" borderId="18" xfId="0" applyNumberFormat="1" applyFont="1" applyFill="1" applyBorder="1" applyAlignment="1">
      <alignment wrapText="1"/>
    </xf>
    <xf numFmtId="0" fontId="4" fillId="0" borderId="38" xfId="0" applyFont="1" applyFill="1" applyBorder="1" applyAlignment="1">
      <alignment vertical="center" wrapText="1"/>
    </xf>
    <xf numFmtId="4" fontId="28" fillId="0" borderId="38" xfId="0" applyNumberFormat="1" applyFont="1" applyBorder="1" applyAlignment="1">
      <alignment horizontal="right" vertical="center"/>
    </xf>
    <xf numFmtId="0" fontId="28" fillId="9" borderId="38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 wrapText="1"/>
    </xf>
    <xf numFmtId="49" fontId="28" fillId="0" borderId="38" xfId="0" applyNumberFormat="1" applyFont="1" applyFill="1" applyBorder="1" applyAlignment="1">
      <alignment horizontal="left" vertical="center" wrapText="1"/>
    </xf>
    <xf numFmtId="49" fontId="28" fillId="0" borderId="23" xfId="0" applyNumberFormat="1" applyFont="1" applyFill="1" applyBorder="1" applyAlignment="1">
      <alignment horizontal="right" vertical="center" wrapText="1"/>
    </xf>
    <xf numFmtId="0" fontId="26" fillId="0" borderId="40" xfId="0" applyFont="1" applyFill="1" applyBorder="1"/>
    <xf numFmtId="0" fontId="26" fillId="0" borderId="38" xfId="0" applyFont="1" applyFill="1" applyBorder="1"/>
    <xf numFmtId="0" fontId="0" fillId="0" borderId="40" xfId="0" applyBorder="1"/>
    <xf numFmtId="0" fontId="0" fillId="0" borderId="38" xfId="0" applyBorder="1"/>
    <xf numFmtId="4" fontId="28" fillId="0" borderId="31" xfId="0" applyNumberFormat="1" applyFont="1" applyFill="1" applyBorder="1" applyAlignment="1">
      <alignment horizontal="right" vertical="center"/>
    </xf>
    <xf numFmtId="164" fontId="0" fillId="0" borderId="34" xfId="0" applyNumberFormat="1" applyFont="1" applyFill="1" applyBorder="1" applyAlignment="1">
      <alignment wrapText="1"/>
    </xf>
    <xf numFmtId="0" fontId="28" fillId="0" borderId="41" xfId="0" applyFont="1" applyFill="1" applyBorder="1" applyAlignment="1">
      <alignment horizontal="right" vertical="center" wrapText="1"/>
    </xf>
    <xf numFmtId="164" fontId="0" fillId="0" borderId="42" xfId="0" applyNumberFormat="1" applyFont="1" applyFill="1" applyBorder="1" applyAlignment="1">
      <alignment wrapText="1"/>
    </xf>
    <xf numFmtId="164" fontId="0" fillId="0" borderId="43" xfId="0" applyNumberFormat="1" applyFont="1" applyBorder="1" applyAlignment="1">
      <alignment wrapText="1"/>
    </xf>
    <xf numFmtId="0" fontId="28" fillId="7" borderId="44" xfId="0" applyNumberFormat="1" applyFont="1" applyFill="1" applyBorder="1" applyAlignment="1">
      <alignment horizontal="center" vertical="center"/>
    </xf>
    <xf numFmtId="0" fontId="28" fillId="9" borderId="44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 wrapText="1"/>
    </xf>
    <xf numFmtId="164" fontId="0" fillId="0" borderId="27" xfId="0" applyNumberFormat="1" applyFont="1" applyBorder="1" applyAlignment="1">
      <alignment wrapText="1"/>
    </xf>
    <xf numFmtId="164" fontId="0" fillId="0" borderId="16" xfId="0" applyNumberFormat="1" applyFont="1" applyFill="1" applyBorder="1" applyAlignment="1">
      <alignment wrapText="1"/>
    </xf>
    <xf numFmtId="0" fontId="28" fillId="0" borderId="44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horizontal="center" vertical="center"/>
    </xf>
    <xf numFmtId="3" fontId="28" fillId="0" borderId="44" xfId="0" applyNumberFormat="1" applyFont="1" applyFill="1" applyBorder="1" applyAlignment="1">
      <alignment horizontal="center" vertical="center"/>
    </xf>
    <xf numFmtId="4" fontId="28" fillId="0" borderId="44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wrapText="1"/>
    </xf>
    <xf numFmtId="0" fontId="0" fillId="0" borderId="44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49" fontId="28" fillId="0" borderId="44" xfId="0" applyNumberFormat="1" applyFont="1" applyFill="1" applyBorder="1" applyAlignment="1">
      <alignment horizontal="left" vertical="center" wrapText="1"/>
    </xf>
    <xf numFmtId="0" fontId="3" fillId="0" borderId="40" xfId="0" applyFont="1" applyBorder="1"/>
    <xf numFmtId="0" fontId="3" fillId="0" borderId="44" xfId="0" applyFont="1" applyBorder="1"/>
    <xf numFmtId="0" fontId="28" fillId="0" borderId="45" xfId="0" applyFont="1" applyFill="1" applyBorder="1" applyAlignment="1">
      <alignment horizontal="right" vertical="center" wrapText="1"/>
    </xf>
    <xf numFmtId="164" fontId="0" fillId="0" borderId="46" xfId="0" applyNumberFormat="1" applyFont="1" applyFill="1" applyBorder="1" applyAlignment="1">
      <alignment wrapText="1"/>
    </xf>
    <xf numFmtId="0" fontId="28" fillId="0" borderId="47" xfId="0" applyFont="1" applyFill="1" applyBorder="1" applyAlignment="1">
      <alignment horizontal="right" vertical="center" wrapText="1"/>
    </xf>
    <xf numFmtId="164" fontId="0" fillId="0" borderId="48" xfId="0" applyNumberFormat="1" applyFont="1" applyFill="1" applyBorder="1" applyAlignment="1">
      <alignment wrapText="1"/>
    </xf>
    <xf numFmtId="164" fontId="0" fillId="0" borderId="49" xfId="0" applyNumberFormat="1" applyFont="1" applyBorder="1" applyAlignment="1">
      <alignment wrapText="1"/>
    </xf>
    <xf numFmtId="4" fontId="28" fillId="0" borderId="44" xfId="0" applyNumberFormat="1" applyFont="1" applyFill="1" applyBorder="1" applyAlignment="1">
      <alignment horizontal="right" vertical="center"/>
    </xf>
    <xf numFmtId="4" fontId="0" fillId="7" borderId="50" xfId="0" applyNumberFormat="1" applyFont="1" applyFill="1" applyBorder="1"/>
    <xf numFmtId="164" fontId="0" fillId="0" borderId="51" xfId="0" applyNumberFormat="1" applyFont="1" applyBorder="1" applyAlignment="1">
      <alignment wrapText="1"/>
    </xf>
    <xf numFmtId="0" fontId="28" fillId="7" borderId="51" xfId="0" applyNumberFormat="1" applyFont="1" applyFill="1" applyBorder="1" applyAlignment="1">
      <alignment horizontal="center" vertical="center"/>
    </xf>
    <xf numFmtId="0" fontId="28" fillId="0" borderId="51" xfId="0" applyFont="1" applyFill="1" applyBorder="1" applyAlignment="1">
      <alignment vertical="center" wrapText="1"/>
    </xf>
    <xf numFmtId="0" fontId="28" fillId="0" borderId="49" xfId="0" applyFont="1" applyFill="1" applyBorder="1" applyAlignment="1">
      <alignment horizontal="center" vertical="center"/>
    </xf>
    <xf numFmtId="3" fontId="28" fillId="0" borderId="49" xfId="0" applyNumberFormat="1" applyFont="1" applyFill="1" applyBorder="1" applyAlignment="1">
      <alignment horizontal="center" vertical="center"/>
    </xf>
    <xf numFmtId="4" fontId="28" fillId="0" borderId="49" xfId="0" applyNumberFormat="1" applyFont="1" applyFill="1" applyBorder="1" applyAlignment="1">
      <alignment horizontal="right" vertical="center"/>
    </xf>
    <xf numFmtId="164" fontId="0" fillId="0" borderId="52" xfId="0" applyNumberFormat="1" applyFont="1" applyFill="1" applyBorder="1" applyAlignment="1">
      <alignment wrapText="1"/>
    </xf>
    <xf numFmtId="0" fontId="28" fillId="0" borderId="53" xfId="0" applyFont="1" applyFill="1" applyBorder="1" applyAlignment="1">
      <alignment horizontal="right" vertical="center" wrapText="1"/>
    </xf>
    <xf numFmtId="0" fontId="28" fillId="0" borderId="51" xfId="0" applyFont="1" applyFill="1" applyBorder="1" applyAlignment="1">
      <alignment horizontal="center" vertical="center"/>
    </xf>
    <xf numFmtId="3" fontId="28" fillId="0" borderId="51" xfId="0" applyNumberFormat="1" applyFont="1" applyFill="1" applyBorder="1" applyAlignment="1">
      <alignment horizontal="center" vertical="center"/>
    </xf>
    <xf numFmtId="4" fontId="28" fillId="0" borderId="51" xfId="0" applyNumberFormat="1" applyFont="1" applyFill="1" applyBorder="1" applyAlignment="1">
      <alignment horizontal="right" vertical="center"/>
    </xf>
    <xf numFmtId="164" fontId="0" fillId="0" borderId="54" xfId="0" applyNumberFormat="1" applyFont="1" applyFill="1" applyBorder="1" applyAlignment="1">
      <alignment wrapText="1"/>
    </xf>
    <xf numFmtId="0" fontId="28" fillId="7" borderId="51" xfId="0" applyFont="1" applyFill="1" applyBorder="1" applyAlignment="1">
      <alignment vertical="center" wrapText="1"/>
    </xf>
    <xf numFmtId="0" fontId="28" fillId="7" borderId="51" xfId="0" applyFont="1" applyFill="1" applyBorder="1" applyAlignment="1">
      <alignment horizontal="center" vertical="center"/>
    </xf>
    <xf numFmtId="3" fontId="28" fillId="7" borderId="51" xfId="0" applyNumberFormat="1" applyFont="1" applyFill="1" applyBorder="1" applyAlignment="1">
      <alignment horizontal="center" vertical="center"/>
    </xf>
    <xf numFmtId="4" fontId="28" fillId="7" borderId="51" xfId="0" applyNumberFormat="1" applyFont="1" applyFill="1" applyBorder="1" applyAlignment="1">
      <alignment horizontal="right" vertical="center"/>
    </xf>
    <xf numFmtId="164" fontId="0" fillId="7" borderId="54" xfId="0" applyNumberFormat="1" applyFont="1" applyFill="1" applyBorder="1" applyAlignment="1">
      <alignment wrapText="1"/>
    </xf>
    <xf numFmtId="0" fontId="0" fillId="0" borderId="51" xfId="0" applyFont="1" applyFill="1" applyBorder="1" applyAlignment="1">
      <alignment horizontal="center" vertical="center"/>
    </xf>
    <xf numFmtId="4" fontId="28" fillId="0" borderId="51" xfId="0" applyNumberFormat="1" applyFont="1" applyBorder="1" applyAlignment="1">
      <alignment horizontal="right" vertical="center"/>
    </xf>
    <xf numFmtId="164" fontId="0" fillId="0" borderId="54" xfId="0" applyNumberFormat="1" applyFont="1" applyBorder="1" applyAlignment="1">
      <alignment wrapText="1"/>
    </xf>
    <xf numFmtId="0" fontId="0" fillId="0" borderId="55" xfId="0" applyBorder="1"/>
    <xf numFmtId="0" fontId="0" fillId="0" borderId="51" xfId="0" applyBorder="1"/>
    <xf numFmtId="0" fontId="30" fillId="0" borderId="55" xfId="0" applyFont="1" applyBorder="1"/>
    <xf numFmtId="0" fontId="30" fillId="0" borderId="51" xfId="0" applyFont="1" applyBorder="1"/>
    <xf numFmtId="49" fontId="28" fillId="0" borderId="51" xfId="0" applyNumberFormat="1" applyFont="1" applyFill="1" applyBorder="1" applyAlignment="1">
      <alignment horizontal="left" vertical="center" wrapText="1"/>
    </xf>
    <xf numFmtId="0" fontId="28" fillId="0" borderId="56" xfId="0" applyFont="1" applyFill="1" applyBorder="1" applyAlignment="1">
      <alignment vertical="center" wrapText="1"/>
    </xf>
    <xf numFmtId="0" fontId="28" fillId="0" borderId="56" xfId="0" applyFont="1" applyFill="1" applyBorder="1" applyAlignment="1">
      <alignment horizontal="center" vertical="center"/>
    </xf>
    <xf numFmtId="3" fontId="28" fillId="0" borderId="56" xfId="0" applyNumberFormat="1" applyFont="1" applyFill="1" applyBorder="1" applyAlignment="1">
      <alignment horizontal="center" vertical="center"/>
    </xf>
    <xf numFmtId="4" fontId="28" fillId="0" borderId="56" xfId="0" applyNumberFormat="1" applyFont="1" applyBorder="1" applyAlignment="1">
      <alignment horizontal="right" vertical="center"/>
    </xf>
    <xf numFmtId="164" fontId="0" fillId="0" borderId="57" xfId="0" applyNumberFormat="1" applyFont="1" applyBorder="1" applyAlignment="1">
      <alignment wrapText="1"/>
    </xf>
    <xf numFmtId="0" fontId="28" fillId="0" borderId="58" xfId="0" applyFont="1" applyFill="1" applyBorder="1" applyAlignment="1">
      <alignment horizontal="right" vertical="center" wrapText="1"/>
    </xf>
    <xf numFmtId="164" fontId="0" fillId="0" borderId="59" xfId="0" applyNumberFormat="1" applyFont="1" applyFill="1" applyBorder="1" applyAlignment="1">
      <alignment wrapText="1"/>
    </xf>
    <xf numFmtId="164" fontId="0" fillId="0" borderId="60" xfId="0" applyNumberFormat="1" applyFont="1" applyBorder="1" applyAlignment="1">
      <alignment wrapText="1"/>
    </xf>
    <xf numFmtId="0" fontId="28" fillId="9" borderId="61" xfId="0" applyNumberFormat="1" applyFont="1" applyFill="1" applyBorder="1" applyAlignment="1">
      <alignment horizontal="center" vertical="center"/>
    </xf>
    <xf numFmtId="0" fontId="28" fillId="7" borderId="61" xfId="0" applyNumberFormat="1" applyFont="1" applyFill="1" applyBorder="1" applyAlignment="1">
      <alignment horizontal="center" vertical="center"/>
    </xf>
    <xf numFmtId="2" fontId="0" fillId="7" borderId="18" xfId="0" applyNumberFormat="1" applyFont="1" applyFill="1" applyBorder="1"/>
    <xf numFmtId="0" fontId="28" fillId="0" borderId="49" xfId="0" applyFont="1" applyFill="1" applyBorder="1" applyAlignment="1">
      <alignment vertical="center" wrapText="1"/>
    </xf>
    <xf numFmtId="4" fontId="28" fillId="0" borderId="49" xfId="0" applyNumberFormat="1" applyFont="1" applyBorder="1" applyAlignment="1">
      <alignment horizontal="right" vertical="center"/>
    </xf>
    <xf numFmtId="164" fontId="0" fillId="0" borderId="52" xfId="0" applyNumberFormat="1" applyFont="1" applyBorder="1" applyAlignment="1">
      <alignment wrapText="1"/>
    </xf>
    <xf numFmtId="2" fontId="0" fillId="0" borderId="62" xfId="0" applyNumberFormat="1" applyFont="1" applyFill="1" applyBorder="1" applyAlignment="1">
      <alignment wrapText="1"/>
    </xf>
    <xf numFmtId="164" fontId="0" fillId="0" borderId="63" xfId="0" applyNumberFormat="1" applyFont="1" applyBorder="1" applyAlignment="1">
      <alignment wrapText="1"/>
    </xf>
    <xf numFmtId="0" fontId="28" fillId="0" borderId="60" xfId="0" applyFont="1" applyFill="1" applyBorder="1" applyAlignment="1">
      <alignment horizontal="left" vertical="center" wrapText="1"/>
    </xf>
    <xf numFmtId="0" fontId="28" fillId="0" borderId="60" xfId="0" applyFont="1" applyFill="1" applyBorder="1" applyAlignment="1">
      <alignment horizontal="center" vertical="center"/>
    </xf>
    <xf numFmtId="3" fontId="28" fillId="0" borderId="60" xfId="0" applyNumberFormat="1" applyFont="1" applyFill="1" applyBorder="1" applyAlignment="1">
      <alignment horizontal="center" vertical="center"/>
    </xf>
    <xf numFmtId="4" fontId="28" fillId="0" borderId="60" xfId="0" applyNumberFormat="1" applyFont="1" applyBorder="1" applyAlignment="1">
      <alignment horizontal="right" vertical="center"/>
    </xf>
    <xf numFmtId="2" fontId="0" fillId="0" borderId="18" xfId="0" applyNumberFormat="1" applyFont="1" applyFill="1" applyBorder="1" applyAlignment="1">
      <alignment wrapText="1"/>
    </xf>
    <xf numFmtId="164" fontId="0" fillId="0" borderId="61" xfId="0" applyNumberFormat="1" applyFont="1" applyBorder="1" applyAlignment="1">
      <alignment wrapText="1"/>
    </xf>
    <xf numFmtId="0" fontId="0" fillId="0" borderId="23" xfId="0" applyFont="1" applyBorder="1" applyAlignment="1">
      <alignment horizontal="right"/>
    </xf>
    <xf numFmtId="0" fontId="28" fillId="0" borderId="63" xfId="0" applyFont="1" applyFill="1" applyBorder="1" applyAlignment="1">
      <alignment vertical="center" wrapText="1"/>
    </xf>
    <xf numFmtId="0" fontId="28" fillId="0" borderId="63" xfId="0" applyFont="1" applyFill="1" applyBorder="1" applyAlignment="1">
      <alignment horizontal="center" vertical="center"/>
    </xf>
    <xf numFmtId="3" fontId="28" fillId="0" borderId="63" xfId="0" applyNumberFormat="1" applyFont="1" applyFill="1" applyBorder="1" applyAlignment="1">
      <alignment horizontal="center" vertical="center"/>
    </xf>
    <xf numFmtId="4" fontId="28" fillId="0" borderId="63" xfId="0" applyNumberFormat="1" applyFont="1" applyBorder="1" applyAlignment="1">
      <alignment horizontal="right" vertical="center"/>
    </xf>
    <xf numFmtId="0" fontId="28" fillId="0" borderId="61" xfId="0" applyFont="1" applyFill="1" applyBorder="1" applyAlignment="1">
      <alignment vertical="center" wrapText="1"/>
    </xf>
    <xf numFmtId="0" fontId="28" fillId="0" borderId="61" xfId="0" applyFont="1" applyFill="1" applyBorder="1" applyAlignment="1">
      <alignment horizontal="center" vertical="center"/>
    </xf>
    <xf numFmtId="3" fontId="28" fillId="0" borderId="61" xfId="0" applyNumberFormat="1" applyFont="1" applyFill="1" applyBorder="1" applyAlignment="1">
      <alignment horizontal="center" vertical="center"/>
    </xf>
    <xf numFmtId="4" fontId="28" fillId="0" borderId="61" xfId="0" applyNumberFormat="1" applyFont="1" applyBorder="1" applyAlignment="1">
      <alignment horizontal="right" vertical="center"/>
    </xf>
    <xf numFmtId="164" fontId="0" fillId="0" borderId="64" xfId="0" applyNumberFormat="1" applyFont="1" applyBorder="1" applyAlignment="1">
      <alignment wrapText="1"/>
    </xf>
    <xf numFmtId="49" fontId="4" fillId="0" borderId="61" xfId="0" applyNumberFormat="1" applyFont="1" applyFill="1" applyBorder="1" applyAlignment="1">
      <alignment horizontal="left" vertical="center" wrapText="1"/>
    </xf>
    <xf numFmtId="49" fontId="28" fillId="0" borderId="61" xfId="0" applyNumberFormat="1" applyFont="1" applyFill="1" applyBorder="1" applyAlignment="1">
      <alignment horizontal="left" vertical="center" wrapText="1"/>
    </xf>
    <xf numFmtId="2" fontId="0" fillId="7" borderId="18" xfId="0" applyNumberFormat="1" applyFill="1" applyBorder="1"/>
    <xf numFmtId="0" fontId="28" fillId="0" borderId="60" xfId="0" applyFont="1" applyFill="1" applyBorder="1" applyAlignment="1">
      <alignment vertical="center" wrapText="1"/>
    </xf>
    <xf numFmtId="0" fontId="28" fillId="0" borderId="65" xfId="0" applyFont="1" applyFill="1" applyBorder="1" applyAlignment="1">
      <alignment horizontal="center" vertical="center"/>
    </xf>
    <xf numFmtId="0" fontId="28" fillId="0" borderId="18" xfId="0" applyFont="1" applyBorder="1"/>
    <xf numFmtId="0" fontId="28" fillId="0" borderId="63" xfId="0" applyFont="1" applyBorder="1"/>
    <xf numFmtId="0" fontId="28" fillId="0" borderId="23" xfId="0" applyFont="1" applyBorder="1" applyAlignment="1">
      <alignment horizontal="right"/>
    </xf>
    <xf numFmtId="0" fontId="28" fillId="0" borderId="61" xfId="0" applyFont="1" applyBorder="1"/>
    <xf numFmtId="4" fontId="24" fillId="4" borderId="61" xfId="0" applyNumberFormat="1" applyFont="1" applyFill="1" applyBorder="1" applyAlignment="1">
      <alignment horizontal="center" vertical="center"/>
    </xf>
    <xf numFmtId="0" fontId="0" fillId="0" borderId="61" xfId="0" applyFont="1" applyBorder="1" applyAlignment="1">
      <alignment wrapText="1"/>
    </xf>
    <xf numFmtId="4" fontId="24" fillId="3" borderId="64" xfId="0" applyNumberFormat="1" applyFont="1" applyFill="1" applyBorder="1" applyAlignment="1">
      <alignment vertical="center"/>
    </xf>
    <xf numFmtId="3" fontId="28" fillId="0" borderId="61" xfId="0" applyNumberFormat="1" applyFont="1" applyFill="1" applyBorder="1" applyAlignment="1">
      <alignment horizontal="center"/>
    </xf>
    <xf numFmtId="4" fontId="24" fillId="0" borderId="61" xfId="0" applyNumberFormat="1" applyFont="1" applyFill="1" applyBorder="1" applyAlignment="1">
      <alignment horizontal="center" vertical="center"/>
    </xf>
    <xf numFmtId="3" fontId="28" fillId="0" borderId="61" xfId="0" applyNumberFormat="1" applyFont="1" applyBorder="1" applyAlignment="1">
      <alignment horizontal="center"/>
    </xf>
    <xf numFmtId="0" fontId="4" fillId="7" borderId="61" xfId="0" applyFont="1" applyFill="1" applyBorder="1" applyAlignment="1">
      <alignment horizontal="center"/>
    </xf>
    <xf numFmtId="0" fontId="13" fillId="4" borderId="61" xfId="0" applyFont="1" applyFill="1" applyBorder="1" applyAlignment="1">
      <alignment wrapText="1"/>
    </xf>
    <xf numFmtId="0" fontId="5" fillId="4" borderId="61" xfId="0" applyFont="1" applyFill="1" applyBorder="1" applyAlignment="1">
      <alignment horizontal="center"/>
    </xf>
    <xf numFmtId="3" fontId="4" fillId="4" borderId="61" xfId="0" applyNumberFormat="1" applyFont="1" applyFill="1" applyBorder="1" applyAlignment="1">
      <alignment horizontal="center"/>
    </xf>
    <xf numFmtId="0" fontId="0" fillId="4" borderId="61" xfId="0" applyFont="1" applyFill="1" applyBorder="1"/>
    <xf numFmtId="164" fontId="0" fillId="4" borderId="64" xfId="0" applyNumberFormat="1" applyFont="1" applyFill="1" applyBorder="1" applyAlignment="1">
      <alignment wrapText="1"/>
    </xf>
    <xf numFmtId="164" fontId="0" fillId="4" borderId="18" xfId="0" applyNumberFormat="1" applyFont="1" applyFill="1" applyBorder="1" applyAlignment="1">
      <alignment wrapText="1"/>
    </xf>
    <xf numFmtId="0" fontId="33" fillId="4" borderId="66" xfId="0" applyFont="1" applyFill="1" applyBorder="1" applyAlignment="1">
      <alignment horizontal="right"/>
    </xf>
    <xf numFmtId="165" fontId="0" fillId="4" borderId="61" xfId="0" applyNumberFormat="1" applyFont="1" applyFill="1" applyBorder="1" applyAlignment="1">
      <alignment horizontal="right" wrapText="1"/>
    </xf>
    <xf numFmtId="164" fontId="13" fillId="4" borderId="61" xfId="0" applyNumberFormat="1" applyFont="1" applyFill="1" applyBorder="1" applyAlignment="1">
      <alignment wrapText="1"/>
    </xf>
    <xf numFmtId="0" fontId="13" fillId="0" borderId="61" xfId="0" applyFont="1" applyBorder="1" applyAlignment="1">
      <alignment wrapText="1"/>
    </xf>
    <xf numFmtId="0" fontId="5" fillId="0" borderId="61" xfId="0" applyFont="1" applyBorder="1" applyAlignment="1">
      <alignment horizontal="center"/>
    </xf>
    <xf numFmtId="3" fontId="4" fillId="0" borderId="61" xfId="0" applyNumberFormat="1" applyFont="1" applyBorder="1" applyAlignment="1">
      <alignment horizontal="center"/>
    </xf>
    <xf numFmtId="0" fontId="0" fillId="0" borderId="61" xfId="0" applyFont="1" applyBorder="1"/>
    <xf numFmtId="0" fontId="33" fillId="0" borderId="65" xfId="0" applyFont="1" applyBorder="1" applyAlignment="1">
      <alignment horizontal="right"/>
    </xf>
    <xf numFmtId="165" fontId="0" fillId="0" borderId="61" xfId="0" applyNumberFormat="1" applyFont="1" applyBorder="1" applyAlignment="1">
      <alignment horizontal="right" wrapText="1"/>
    </xf>
    <xf numFmtId="0" fontId="13" fillId="5" borderId="61" xfId="0" applyFont="1" applyFill="1" applyBorder="1" applyAlignment="1">
      <alignment wrapText="1"/>
    </xf>
    <xf numFmtId="0" fontId="5" fillId="5" borderId="61" xfId="0" applyFont="1" applyFill="1" applyBorder="1" applyAlignment="1">
      <alignment horizontal="center"/>
    </xf>
    <xf numFmtId="3" fontId="4" fillId="5" borderId="61" xfId="0" applyNumberFormat="1" applyFont="1" applyFill="1" applyBorder="1" applyAlignment="1">
      <alignment horizontal="center"/>
    </xf>
    <xf numFmtId="0" fontId="0" fillId="5" borderId="61" xfId="0" applyFont="1" applyFill="1" applyBorder="1"/>
    <xf numFmtId="164" fontId="0" fillId="5" borderId="64" xfId="0" applyNumberFormat="1" applyFont="1" applyFill="1" applyBorder="1" applyAlignment="1">
      <alignment wrapText="1"/>
    </xf>
    <xf numFmtId="164" fontId="0" fillId="5" borderId="18" xfId="0" applyNumberFormat="1" applyFont="1" applyFill="1" applyBorder="1" applyAlignment="1">
      <alignment wrapText="1"/>
    </xf>
    <xf numFmtId="0" fontId="33" fillId="5" borderId="65" xfId="0" applyFont="1" applyFill="1" applyBorder="1" applyAlignment="1">
      <alignment horizontal="right"/>
    </xf>
    <xf numFmtId="165" fontId="0" fillId="5" borderId="61" xfId="0" applyNumberFormat="1" applyFont="1" applyFill="1" applyBorder="1" applyAlignment="1">
      <alignment horizontal="right" wrapText="1"/>
    </xf>
    <xf numFmtId="164" fontId="13" fillId="5" borderId="61" xfId="0" applyNumberFormat="1" applyFont="1" applyFill="1" applyBorder="1" applyAlignment="1">
      <alignment wrapText="1"/>
    </xf>
    <xf numFmtId="165" fontId="0" fillId="0" borderId="63" xfId="0" applyNumberFormat="1" applyBorder="1" applyAlignment="1">
      <alignment horizontal="right" wrapText="1"/>
    </xf>
    <xf numFmtId="164" fontId="0" fillId="0" borderId="63" xfId="0" applyNumberFormat="1" applyBorder="1" applyAlignment="1">
      <alignment wrapText="1"/>
    </xf>
    <xf numFmtId="165" fontId="0" fillId="0" borderId="61" xfId="0" applyNumberFormat="1" applyBorder="1" applyAlignment="1">
      <alignment horizontal="right" wrapText="1"/>
    </xf>
    <xf numFmtId="164" fontId="0" fillId="0" borderId="61" xfId="0" applyNumberFormat="1" applyBorder="1" applyAlignment="1">
      <alignment wrapText="1"/>
    </xf>
    <xf numFmtId="164" fontId="30" fillId="0" borderId="18" xfId="0" applyNumberFormat="1" applyFont="1" applyFill="1" applyBorder="1" applyAlignment="1">
      <alignment wrapText="1"/>
    </xf>
    <xf numFmtId="49" fontId="35" fillId="0" borderId="18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</cellXfs>
  <cellStyles count="2">
    <cellStyle name="Naslov 5" xfId="1"/>
    <cellStyle name="Normalno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5"/>
  <sheetViews>
    <sheetView tabSelected="1" topLeftCell="A151" zoomScale="120" zoomScaleNormal="120" zoomScaleSheetLayoutView="100" workbookViewId="0">
      <selection activeCell="B59" sqref="B59"/>
    </sheetView>
  </sheetViews>
  <sheetFormatPr defaultRowHeight="14" x14ac:dyDescent="0.3"/>
  <cols>
    <col min="1" max="1" width="5.54296875" style="123" customWidth="1"/>
    <col min="2" max="2" width="52" style="2" customWidth="1"/>
    <col min="3" max="3" width="8.81640625" style="3" customWidth="1"/>
    <col min="4" max="4" width="0" style="4" hidden="1" customWidth="1"/>
    <col min="5" max="5" width="0" hidden="1" customWidth="1"/>
    <col min="6" max="6" width="0" style="5" hidden="1" customWidth="1"/>
    <col min="7" max="7" width="44.81640625" style="5" customWidth="1"/>
    <col min="8" max="8" width="11.453125" style="131" customWidth="1"/>
    <col min="9" max="9" width="12" style="390" customWidth="1"/>
    <col min="10" max="10" width="16" style="391" customWidth="1"/>
    <col min="11" max="11" width="20.1796875" style="14" customWidth="1"/>
    <col min="12" max="12" width="12" customWidth="1"/>
  </cols>
  <sheetData>
    <row r="1" spans="1:256" s="16" customFormat="1" ht="33" x14ac:dyDescent="0.25">
      <c r="A1" s="137"/>
      <c r="B1" s="138" t="s">
        <v>0</v>
      </c>
      <c r="C1" s="139"/>
      <c r="D1" s="139"/>
      <c r="E1" s="140"/>
      <c r="F1" s="14"/>
      <c r="G1" s="14"/>
      <c r="H1" s="141"/>
      <c r="I1" s="177"/>
      <c r="J1" s="14"/>
      <c r="K1" s="14"/>
      <c r="L1"/>
      <c r="AY1"/>
      <c r="AZ1"/>
      <c r="BA1"/>
      <c r="BB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16" customFormat="1" ht="16.5" x14ac:dyDescent="0.25">
      <c r="A2" s="137"/>
      <c r="B2" s="139"/>
      <c r="C2" s="139" t="s">
        <v>1</v>
      </c>
      <c r="D2" s="139"/>
      <c r="E2" s="140"/>
      <c r="F2" s="14"/>
      <c r="G2" s="14"/>
      <c r="H2" s="141"/>
      <c r="I2" s="177"/>
      <c r="J2" s="14"/>
      <c r="K2" s="14"/>
      <c r="L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6" s="22" customFormat="1" ht="29.25" customHeight="1" x14ac:dyDescent="0.25">
      <c r="A3" s="178"/>
      <c r="B3" s="393" t="s">
        <v>295</v>
      </c>
      <c r="C3" s="393"/>
      <c r="D3" s="393"/>
      <c r="E3" s="179"/>
      <c r="F3" s="142"/>
      <c r="G3" s="180"/>
      <c r="H3" s="181"/>
      <c r="I3" s="182"/>
      <c r="J3" s="180"/>
      <c r="K3" s="14"/>
      <c r="L3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FN3" s="183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  <c r="IU3" s="184"/>
    </row>
    <row r="4" spans="1:256" s="33" customFormat="1" ht="52" x14ac:dyDescent="0.3">
      <c r="A4" s="185" t="s">
        <v>2</v>
      </c>
      <c r="B4" s="186" t="s">
        <v>3</v>
      </c>
      <c r="C4" s="187" t="s">
        <v>4</v>
      </c>
      <c r="D4" s="188" t="s">
        <v>5</v>
      </c>
      <c r="E4" s="189" t="s">
        <v>6</v>
      </c>
      <c r="F4" s="190" t="s">
        <v>7</v>
      </c>
      <c r="G4" s="191" t="s">
        <v>254</v>
      </c>
      <c r="H4" s="145" t="s">
        <v>296</v>
      </c>
      <c r="I4" s="192" t="s">
        <v>8</v>
      </c>
      <c r="J4" s="193" t="s">
        <v>9</v>
      </c>
      <c r="K4" s="118"/>
      <c r="FE4" s="16"/>
      <c r="FF4" s="16"/>
      <c r="FG4" s="16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</row>
    <row r="5" spans="1:256" s="16" customFormat="1" x14ac:dyDescent="0.25">
      <c r="A5" s="194">
        <v>1</v>
      </c>
      <c r="B5" s="195" t="s">
        <v>237</v>
      </c>
      <c r="C5" s="196" t="s">
        <v>11</v>
      </c>
      <c r="D5" s="197"/>
      <c r="E5" s="198">
        <v>26.71</v>
      </c>
      <c r="F5" s="199" t="e">
        <f t="shared" ref="F5:F65" si="0">+"#REF!#REF!"*E5</f>
        <v>#VALUE!</v>
      </c>
      <c r="G5" s="173"/>
      <c r="H5" s="172">
        <v>2</v>
      </c>
      <c r="I5" s="154"/>
      <c r="J5" s="200">
        <f>+H5*I5</f>
        <v>0</v>
      </c>
      <c r="K5" s="119"/>
      <c r="FE5" s="22"/>
      <c r="FF5" s="22"/>
      <c r="FG5" s="22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 s="16" customFormat="1" x14ac:dyDescent="0.25">
      <c r="A6" s="194">
        <v>2</v>
      </c>
      <c r="B6" s="201" t="s">
        <v>235</v>
      </c>
      <c r="C6" s="196" t="s">
        <v>11</v>
      </c>
      <c r="D6" s="197"/>
      <c r="E6" s="198"/>
      <c r="F6" s="199"/>
      <c r="G6" s="173"/>
      <c r="H6" s="172">
        <v>3</v>
      </c>
      <c r="I6" s="154"/>
      <c r="J6" s="200">
        <f t="shared" ref="J6:J71" si="1">+H6*I6</f>
        <v>0</v>
      </c>
      <c r="K6" s="119"/>
      <c r="FE6" s="22"/>
      <c r="FF6" s="22"/>
      <c r="FG6" s="22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 s="16" customFormat="1" x14ac:dyDescent="0.25">
      <c r="A7" s="194">
        <v>3</v>
      </c>
      <c r="B7" s="201" t="s">
        <v>236</v>
      </c>
      <c r="C7" s="196" t="s">
        <v>11</v>
      </c>
      <c r="D7" s="197"/>
      <c r="E7" s="198"/>
      <c r="F7" s="199"/>
      <c r="G7" s="173"/>
      <c r="H7" s="172">
        <v>2</v>
      </c>
      <c r="I7" s="154"/>
      <c r="J7" s="200">
        <f t="shared" si="1"/>
        <v>0</v>
      </c>
      <c r="K7" s="119"/>
      <c r="FE7" s="22"/>
      <c r="FF7" s="22"/>
      <c r="FG7" s="22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 s="16" customFormat="1" ht="28" x14ac:dyDescent="0.25">
      <c r="A8" s="194">
        <v>4</v>
      </c>
      <c r="B8" s="201" t="s">
        <v>12</v>
      </c>
      <c r="C8" s="196" t="s">
        <v>11</v>
      </c>
      <c r="D8" s="197"/>
      <c r="E8" s="198">
        <v>25.474499999999999</v>
      </c>
      <c r="F8" s="199" t="e">
        <f t="shared" si="0"/>
        <v>#VALUE!</v>
      </c>
      <c r="G8" s="173"/>
      <c r="H8" s="172">
        <v>5</v>
      </c>
      <c r="I8" s="154"/>
      <c r="J8" s="200">
        <f t="shared" si="1"/>
        <v>0</v>
      </c>
      <c r="K8" s="119"/>
      <c r="FE8" s="22"/>
      <c r="FF8" s="22"/>
      <c r="FG8" s="22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6" s="16" customFormat="1" ht="28" x14ac:dyDescent="0.25">
      <c r="A9" s="194">
        <v>5</v>
      </c>
      <c r="B9" s="201" t="s">
        <v>14</v>
      </c>
      <c r="C9" s="196" t="s">
        <v>11</v>
      </c>
      <c r="D9" s="197"/>
      <c r="E9" s="198">
        <v>27.54</v>
      </c>
      <c r="F9" s="199" t="e">
        <f t="shared" si="0"/>
        <v>#VALUE!</v>
      </c>
      <c r="G9" s="173"/>
      <c r="H9" s="172">
        <v>1</v>
      </c>
      <c r="I9" s="154"/>
      <c r="J9" s="200">
        <f t="shared" si="1"/>
        <v>0</v>
      </c>
      <c r="K9" s="11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6" s="35" customFormat="1" ht="28" x14ac:dyDescent="0.25">
      <c r="A10" s="194">
        <v>6</v>
      </c>
      <c r="B10" s="201" t="s">
        <v>15</v>
      </c>
      <c r="C10" s="196" t="s">
        <v>11</v>
      </c>
      <c r="D10" s="197"/>
      <c r="E10" s="202"/>
      <c r="F10" s="203"/>
      <c r="G10" s="174"/>
      <c r="H10" s="172">
        <v>1</v>
      </c>
      <c r="I10" s="154"/>
      <c r="J10" s="200">
        <f t="shared" si="1"/>
        <v>0</v>
      </c>
      <c r="K10" s="119"/>
      <c r="L10" s="1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</row>
    <row r="11" spans="1:256" s="16" customFormat="1" ht="18.649999999999999" customHeight="1" x14ac:dyDescent="0.25">
      <c r="A11" s="194">
        <v>7</v>
      </c>
      <c r="B11" s="201" t="s">
        <v>16</v>
      </c>
      <c r="C11" s="196" t="s">
        <v>11</v>
      </c>
      <c r="D11" s="197"/>
      <c r="E11" s="198">
        <v>8.8127999999999993</v>
      </c>
      <c r="F11" s="199" t="e">
        <f t="shared" si="0"/>
        <v>#VALUE!</v>
      </c>
      <c r="G11" s="175"/>
      <c r="H11" s="172">
        <v>2</v>
      </c>
      <c r="I11" s="154"/>
      <c r="J11" s="200">
        <f t="shared" si="1"/>
        <v>0</v>
      </c>
      <c r="K11" s="119"/>
      <c r="L11" s="35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6" s="37" customFormat="1" ht="17.5" customHeight="1" x14ac:dyDescent="0.25">
      <c r="A12" s="194">
        <v>8</v>
      </c>
      <c r="B12" s="201" t="s">
        <v>17</v>
      </c>
      <c r="C12" s="196" t="s">
        <v>11</v>
      </c>
      <c r="D12" s="197"/>
      <c r="E12" s="198"/>
      <c r="F12" s="199"/>
      <c r="G12" s="173"/>
      <c r="H12" s="204">
        <v>6</v>
      </c>
      <c r="I12" s="205"/>
      <c r="J12" s="206">
        <f t="shared" si="1"/>
        <v>0</v>
      </c>
      <c r="K12" s="119"/>
      <c r="L12" s="16"/>
      <c r="FL12" s="207"/>
      <c r="FM12" s="207"/>
      <c r="FN12" s="207"/>
      <c r="FO12" s="207"/>
      <c r="FP12" s="207"/>
      <c r="FQ12" s="207"/>
      <c r="FR12" s="207"/>
      <c r="FS12" s="207"/>
      <c r="FT12" s="207"/>
      <c r="FU12" s="207"/>
      <c r="FV12" s="207"/>
      <c r="FW12" s="207"/>
      <c r="FX12" s="207"/>
      <c r="FY12" s="207"/>
      <c r="FZ12" s="207"/>
      <c r="GA12" s="207"/>
      <c r="GB12" s="207"/>
      <c r="GC12" s="207"/>
      <c r="GD12" s="207"/>
      <c r="GE12" s="207"/>
      <c r="GF12" s="207"/>
      <c r="GG12" s="207"/>
      <c r="GH12" s="207"/>
      <c r="GI12" s="207"/>
      <c r="GJ12" s="207"/>
      <c r="GK12" s="207"/>
      <c r="GL12" s="207"/>
      <c r="GM12" s="207"/>
      <c r="GN12" s="207"/>
      <c r="GO12" s="207"/>
      <c r="GP12" s="207"/>
      <c r="GQ12" s="207"/>
      <c r="GR12" s="207"/>
      <c r="GS12" s="207"/>
      <c r="GT12" s="207"/>
      <c r="GU12" s="207"/>
      <c r="GV12" s="207"/>
      <c r="GW12" s="207"/>
      <c r="GX12" s="207"/>
      <c r="GY12" s="207"/>
      <c r="GZ12" s="207"/>
      <c r="HA12" s="207"/>
      <c r="HB12" s="207"/>
      <c r="HC12" s="207"/>
      <c r="HD12" s="207"/>
      <c r="HE12" s="207"/>
      <c r="HF12" s="207"/>
      <c r="HG12" s="207"/>
      <c r="HH12" s="207"/>
      <c r="HI12" s="207"/>
      <c r="HJ12" s="207"/>
      <c r="HK12" s="207"/>
      <c r="HL12" s="207"/>
      <c r="HM12" s="207"/>
      <c r="HN12" s="207"/>
      <c r="HO12" s="207"/>
      <c r="HP12" s="207"/>
      <c r="HQ12" s="207"/>
      <c r="HR12" s="207"/>
      <c r="HS12" s="207"/>
      <c r="HT12" s="207"/>
      <c r="HU12" s="207"/>
      <c r="HV12" s="207"/>
      <c r="HW12" s="207"/>
      <c r="HX12" s="207"/>
      <c r="HY12" s="207"/>
      <c r="HZ12" s="207"/>
      <c r="IA12" s="207"/>
      <c r="IB12" s="207"/>
      <c r="IC12" s="207"/>
      <c r="ID12" s="207"/>
      <c r="IE12" s="207"/>
      <c r="IF12" s="207"/>
      <c r="IG12" s="207"/>
      <c r="IH12" s="207"/>
      <c r="II12" s="207"/>
      <c r="IJ12" s="207"/>
      <c r="IK12" s="207"/>
      <c r="IL12" s="207"/>
      <c r="IM12" s="207"/>
      <c r="IN12" s="207"/>
      <c r="IO12" s="207"/>
      <c r="IP12" s="207"/>
      <c r="IQ12" s="207"/>
      <c r="IR12" s="207"/>
      <c r="IS12" s="207"/>
      <c r="IT12" s="207"/>
      <c r="IU12" s="207"/>
    </row>
    <row r="13" spans="1:256" s="37" customFormat="1" ht="17.5" customHeight="1" x14ac:dyDescent="0.25">
      <c r="A13" s="208">
        <v>9</v>
      </c>
      <c r="B13" s="209" t="s">
        <v>267</v>
      </c>
      <c r="C13" s="210" t="s">
        <v>11</v>
      </c>
      <c r="D13" s="211"/>
      <c r="E13" s="212"/>
      <c r="F13" s="213"/>
      <c r="G13" s="174"/>
      <c r="H13" s="153">
        <v>15</v>
      </c>
      <c r="I13" s="214"/>
      <c r="J13" s="152">
        <f t="shared" si="1"/>
        <v>0</v>
      </c>
      <c r="K13" s="119"/>
      <c r="L13" s="16"/>
    </row>
    <row r="14" spans="1:256" s="37" customFormat="1" ht="17.5" customHeight="1" x14ac:dyDescent="0.25">
      <c r="A14" s="208">
        <v>10</v>
      </c>
      <c r="B14" s="209" t="s">
        <v>289</v>
      </c>
      <c r="C14" s="210" t="s">
        <v>11</v>
      </c>
      <c r="D14" s="211"/>
      <c r="E14" s="212"/>
      <c r="F14" s="213"/>
      <c r="G14" s="174"/>
      <c r="H14" s="153">
        <v>1</v>
      </c>
      <c r="I14" s="214"/>
      <c r="J14" s="152">
        <f t="shared" si="1"/>
        <v>0</v>
      </c>
      <c r="K14" s="119"/>
      <c r="L14" s="16"/>
    </row>
    <row r="15" spans="1:256" s="37" customFormat="1" ht="17.5" customHeight="1" x14ac:dyDescent="0.25">
      <c r="A15" s="208">
        <v>11</v>
      </c>
      <c r="B15" s="209" t="s">
        <v>297</v>
      </c>
      <c r="C15" s="210" t="s">
        <v>11</v>
      </c>
      <c r="D15" s="211"/>
      <c r="E15" s="212"/>
      <c r="F15" s="213"/>
      <c r="G15" s="174"/>
      <c r="H15" s="153">
        <v>1</v>
      </c>
      <c r="I15" s="214"/>
      <c r="J15" s="152">
        <f t="shared" si="1"/>
        <v>0</v>
      </c>
      <c r="K15" s="119"/>
      <c r="L15" s="16"/>
    </row>
    <row r="16" spans="1:256" s="38" customFormat="1" x14ac:dyDescent="0.25">
      <c r="A16" s="208">
        <v>12</v>
      </c>
      <c r="B16" s="209" t="s">
        <v>21</v>
      </c>
      <c r="C16" s="210" t="s">
        <v>11</v>
      </c>
      <c r="D16" s="211"/>
      <c r="E16" s="212">
        <v>0.27540000000000003</v>
      </c>
      <c r="F16" s="213" t="e">
        <f t="shared" si="0"/>
        <v>#VALUE!</v>
      </c>
      <c r="G16" s="173"/>
      <c r="H16" s="153">
        <v>10</v>
      </c>
      <c r="I16" s="154"/>
      <c r="J16" s="152">
        <f t="shared" si="1"/>
        <v>0</v>
      </c>
      <c r="K16" s="119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</row>
    <row r="17" spans="1:50" s="38" customFormat="1" ht="16.75" customHeight="1" x14ac:dyDescent="0.25">
      <c r="A17" s="208">
        <v>13</v>
      </c>
      <c r="B17" s="209" t="s">
        <v>26</v>
      </c>
      <c r="C17" s="210" t="s">
        <v>11</v>
      </c>
      <c r="D17" s="211"/>
      <c r="E17" s="212">
        <v>0.12393000000000001</v>
      </c>
      <c r="F17" s="213" t="e">
        <f t="shared" si="0"/>
        <v>#VALUE!</v>
      </c>
      <c r="G17" s="173"/>
      <c r="H17" s="164">
        <v>500</v>
      </c>
      <c r="I17" s="215"/>
      <c r="J17" s="160">
        <f t="shared" si="1"/>
        <v>0</v>
      </c>
      <c r="K17" s="119"/>
      <c r="L17" s="35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1:50" s="38" customFormat="1" ht="18" customHeight="1" x14ac:dyDescent="0.25">
      <c r="A18" s="208">
        <v>14</v>
      </c>
      <c r="B18" s="209" t="s">
        <v>227</v>
      </c>
      <c r="C18" s="210" t="s">
        <v>11</v>
      </c>
      <c r="D18" s="211"/>
      <c r="E18" s="212"/>
      <c r="F18" s="213"/>
      <c r="G18" s="173"/>
      <c r="H18" s="172">
        <v>20</v>
      </c>
      <c r="I18" s="154"/>
      <c r="J18" s="216">
        <f t="shared" si="1"/>
        <v>0</v>
      </c>
      <c r="K18" s="119"/>
      <c r="L18" s="35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1:50" s="38" customFormat="1" ht="18.649999999999999" customHeight="1" x14ac:dyDescent="0.25">
      <c r="A19" s="208">
        <v>15</v>
      </c>
      <c r="B19" s="209" t="s">
        <v>27</v>
      </c>
      <c r="C19" s="210" t="s">
        <v>28</v>
      </c>
      <c r="D19" s="211"/>
      <c r="E19" s="212"/>
      <c r="F19" s="213"/>
      <c r="G19" s="173"/>
      <c r="H19" s="172">
        <v>500</v>
      </c>
      <c r="I19" s="392"/>
      <c r="J19" s="216">
        <f t="shared" si="1"/>
        <v>0</v>
      </c>
      <c r="K19" s="119"/>
      <c r="L19" s="35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</row>
    <row r="20" spans="1:50" s="38" customFormat="1" x14ac:dyDescent="0.25">
      <c r="A20" s="208">
        <v>16</v>
      </c>
      <c r="B20" s="217" t="s">
        <v>29</v>
      </c>
      <c r="C20" s="210" t="s">
        <v>11</v>
      </c>
      <c r="D20" s="211"/>
      <c r="E20" s="212">
        <v>0.55080000000000007</v>
      </c>
      <c r="F20" s="213" t="e">
        <f t="shared" si="0"/>
        <v>#VALUE!</v>
      </c>
      <c r="G20" s="173"/>
      <c r="H20" s="218">
        <v>10</v>
      </c>
      <c r="I20" s="154"/>
      <c r="J20" s="216">
        <f t="shared" si="1"/>
        <v>0</v>
      </c>
      <c r="K20" s="119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1:50" s="39" customFormat="1" ht="18.649999999999999" customHeight="1" x14ac:dyDescent="0.3">
      <c r="A21" s="208">
        <v>17</v>
      </c>
      <c r="B21" s="209" t="s">
        <v>30</v>
      </c>
      <c r="C21" s="210" t="s">
        <v>11</v>
      </c>
      <c r="D21" s="211"/>
      <c r="E21" s="219"/>
      <c r="F21" s="220"/>
      <c r="G21" s="174"/>
      <c r="H21" s="172">
        <v>1000</v>
      </c>
      <c r="I21" s="154"/>
      <c r="J21" s="216">
        <f t="shared" si="1"/>
        <v>0</v>
      </c>
      <c r="K21" s="119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</row>
    <row r="22" spans="1:50" s="39" customFormat="1" ht="22.4" customHeight="1" x14ac:dyDescent="0.3">
      <c r="A22" s="208">
        <v>18</v>
      </c>
      <c r="B22" s="209" t="s">
        <v>274</v>
      </c>
      <c r="C22" s="210" t="s">
        <v>11</v>
      </c>
      <c r="D22" s="211"/>
      <c r="E22" s="219"/>
      <c r="F22" s="220"/>
      <c r="G22" s="174"/>
      <c r="H22" s="172">
        <v>100</v>
      </c>
      <c r="I22" s="154"/>
      <c r="J22" s="216">
        <f t="shared" si="1"/>
        <v>0</v>
      </c>
      <c r="K22" s="119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</row>
    <row r="23" spans="1:50" ht="28" x14ac:dyDescent="0.25">
      <c r="A23" s="221">
        <v>19</v>
      </c>
      <c r="B23" s="209" t="s">
        <v>31</v>
      </c>
      <c r="C23" s="210" t="s">
        <v>32</v>
      </c>
      <c r="D23" s="211"/>
      <c r="E23" s="212">
        <v>15.147</v>
      </c>
      <c r="F23" s="213" t="e">
        <f t="shared" si="0"/>
        <v>#VALUE!</v>
      </c>
      <c r="G23" s="174"/>
      <c r="H23" s="172">
        <v>30</v>
      </c>
      <c r="I23" s="392"/>
      <c r="J23" s="216">
        <f t="shared" si="1"/>
        <v>0</v>
      </c>
      <c r="K23" s="119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</row>
    <row r="24" spans="1:50" s="224" customFormat="1" ht="28" x14ac:dyDescent="0.25">
      <c r="A24" s="221">
        <v>20</v>
      </c>
      <c r="B24" s="209" t="s">
        <v>33</v>
      </c>
      <c r="C24" s="210" t="s">
        <v>32</v>
      </c>
      <c r="D24" s="211"/>
      <c r="E24" s="212">
        <v>15.147</v>
      </c>
      <c r="F24" s="213" t="e">
        <f t="shared" si="0"/>
        <v>#VALUE!</v>
      </c>
      <c r="G24" s="174"/>
      <c r="H24" s="172">
        <v>52</v>
      </c>
      <c r="I24" s="392"/>
      <c r="J24" s="216">
        <f t="shared" si="1"/>
        <v>0</v>
      </c>
      <c r="K24" s="119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222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</row>
    <row r="25" spans="1:50" ht="28" x14ac:dyDescent="0.25">
      <c r="A25" s="208">
        <v>21</v>
      </c>
      <c r="B25" s="209" t="s">
        <v>34</v>
      </c>
      <c r="C25" s="210" t="s">
        <v>35</v>
      </c>
      <c r="D25" s="211"/>
      <c r="E25" s="212">
        <v>12.393000000000001</v>
      </c>
      <c r="F25" s="213" t="e">
        <f t="shared" si="0"/>
        <v>#VALUE!</v>
      </c>
      <c r="G25" s="173"/>
      <c r="H25" s="172">
        <v>5</v>
      </c>
      <c r="I25" s="154"/>
      <c r="J25" s="216">
        <f t="shared" si="1"/>
        <v>0</v>
      </c>
      <c r="K25" s="119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50" x14ac:dyDescent="0.25">
      <c r="A26" s="208">
        <v>22</v>
      </c>
      <c r="B26" s="209" t="s">
        <v>228</v>
      </c>
      <c r="C26" s="210" t="s">
        <v>32</v>
      </c>
      <c r="D26" s="211"/>
      <c r="E26" s="212"/>
      <c r="F26" s="213"/>
      <c r="G26" s="174"/>
      <c r="H26" s="172">
        <v>50</v>
      </c>
      <c r="I26" s="154"/>
      <c r="J26" s="216">
        <f t="shared" si="1"/>
        <v>0</v>
      </c>
      <c r="K26" s="119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50" ht="30.65" customHeight="1" x14ac:dyDescent="0.25">
      <c r="A27" s="208">
        <v>23</v>
      </c>
      <c r="B27" s="225" t="s">
        <v>238</v>
      </c>
      <c r="C27" s="210" t="s">
        <v>11</v>
      </c>
      <c r="D27" s="211"/>
      <c r="E27" s="212">
        <v>6.4718999999999998</v>
      </c>
      <c r="F27" s="213" t="e">
        <f t="shared" si="0"/>
        <v>#VALUE!</v>
      </c>
      <c r="G27" s="173"/>
      <c r="H27" s="226">
        <v>25</v>
      </c>
      <c r="I27" s="154"/>
      <c r="J27" s="216">
        <f t="shared" si="1"/>
        <v>0</v>
      </c>
      <c r="K27" s="119"/>
    </row>
    <row r="28" spans="1:50" ht="30" customHeight="1" x14ac:dyDescent="0.25">
      <c r="A28" s="208">
        <v>24</v>
      </c>
      <c r="B28" s="209" t="s">
        <v>36</v>
      </c>
      <c r="C28" s="210" t="s">
        <v>11</v>
      </c>
      <c r="D28" s="211"/>
      <c r="E28" s="212"/>
      <c r="F28" s="213"/>
      <c r="G28" s="173"/>
      <c r="H28" s="172">
        <v>35</v>
      </c>
      <c r="I28" s="154"/>
      <c r="J28" s="216">
        <f t="shared" si="1"/>
        <v>0</v>
      </c>
      <c r="K28" s="119"/>
    </row>
    <row r="29" spans="1:50" s="36" customFormat="1" ht="28.75" customHeight="1" x14ac:dyDescent="0.25">
      <c r="A29" s="208">
        <v>25</v>
      </c>
      <c r="B29" s="209" t="s">
        <v>37</v>
      </c>
      <c r="C29" s="210" t="s">
        <v>11</v>
      </c>
      <c r="D29" s="211"/>
      <c r="E29" s="219"/>
      <c r="F29" s="227"/>
      <c r="G29" s="174"/>
      <c r="H29" s="172">
        <v>5</v>
      </c>
      <c r="I29" s="154"/>
      <c r="J29" s="216">
        <f t="shared" si="1"/>
        <v>0</v>
      </c>
      <c r="K29" s="119"/>
    </row>
    <row r="30" spans="1:50" ht="31.75" customHeight="1" x14ac:dyDescent="0.25">
      <c r="A30" s="208">
        <v>26</v>
      </c>
      <c r="B30" s="225" t="s">
        <v>239</v>
      </c>
      <c r="C30" s="210" t="s">
        <v>11</v>
      </c>
      <c r="D30" s="211"/>
      <c r="E30" s="212"/>
      <c r="F30" s="213"/>
      <c r="G30" s="174"/>
      <c r="H30" s="226">
        <v>150</v>
      </c>
      <c r="I30" s="154"/>
      <c r="J30" s="216">
        <f t="shared" si="1"/>
        <v>0</v>
      </c>
      <c r="K30" s="119"/>
    </row>
    <row r="31" spans="1:50" ht="32.5" customHeight="1" x14ac:dyDescent="0.25">
      <c r="A31" s="208">
        <v>27</v>
      </c>
      <c r="B31" s="209" t="s">
        <v>38</v>
      </c>
      <c r="C31" s="210" t="s">
        <v>11</v>
      </c>
      <c r="D31" s="211"/>
      <c r="E31" s="212">
        <v>1.4458500000000001</v>
      </c>
      <c r="F31" s="213" t="e">
        <f t="shared" si="0"/>
        <v>#VALUE!</v>
      </c>
      <c r="G31" s="174"/>
      <c r="H31" s="172">
        <v>200</v>
      </c>
      <c r="I31" s="154"/>
      <c r="J31" s="216">
        <f t="shared" si="1"/>
        <v>0</v>
      </c>
      <c r="K31" s="119"/>
    </row>
    <row r="32" spans="1:50" ht="31.75" customHeight="1" x14ac:dyDescent="0.25">
      <c r="A32" s="208">
        <v>28</v>
      </c>
      <c r="B32" s="209" t="s">
        <v>39</v>
      </c>
      <c r="C32" s="210" t="s">
        <v>11</v>
      </c>
      <c r="D32" s="211"/>
      <c r="E32" s="212">
        <v>11.016</v>
      </c>
      <c r="F32" s="213" t="e">
        <f t="shared" si="0"/>
        <v>#VALUE!</v>
      </c>
      <c r="G32" s="174"/>
      <c r="H32" s="172">
        <v>700</v>
      </c>
      <c r="I32" s="154"/>
      <c r="J32" s="216">
        <f t="shared" si="1"/>
        <v>0</v>
      </c>
      <c r="K32" s="119"/>
    </row>
    <row r="33" spans="1:27" ht="32.5" customHeight="1" x14ac:dyDescent="0.25">
      <c r="A33" s="208">
        <v>29</v>
      </c>
      <c r="B33" s="209" t="s">
        <v>40</v>
      </c>
      <c r="C33" s="210" t="s">
        <v>11</v>
      </c>
      <c r="D33" s="211"/>
      <c r="E33" s="212">
        <v>0.24786000000000002</v>
      </c>
      <c r="F33" s="213" t="e">
        <f t="shared" si="0"/>
        <v>#VALUE!</v>
      </c>
      <c r="G33" s="173"/>
      <c r="H33" s="172">
        <v>500</v>
      </c>
      <c r="I33" s="154"/>
      <c r="J33" s="216">
        <f t="shared" si="1"/>
        <v>0</v>
      </c>
      <c r="K33" s="119"/>
    </row>
    <row r="34" spans="1:27" ht="32.5" customHeight="1" x14ac:dyDescent="0.25">
      <c r="A34" s="208">
        <v>30</v>
      </c>
      <c r="B34" s="209" t="s">
        <v>41</v>
      </c>
      <c r="C34" s="210" t="s">
        <v>11</v>
      </c>
      <c r="D34" s="211"/>
      <c r="E34" s="212">
        <v>67.417919999999995</v>
      </c>
      <c r="F34" s="213" t="e">
        <f t="shared" si="0"/>
        <v>#VALUE!</v>
      </c>
      <c r="G34" s="173"/>
      <c r="H34" s="172">
        <v>500</v>
      </c>
      <c r="I34" s="154"/>
      <c r="J34" s="216">
        <f t="shared" si="1"/>
        <v>0</v>
      </c>
      <c r="K34" s="119"/>
    </row>
    <row r="35" spans="1:27" ht="33" customHeight="1" x14ac:dyDescent="0.25">
      <c r="A35" s="221">
        <v>31</v>
      </c>
      <c r="B35" s="228" t="s">
        <v>42</v>
      </c>
      <c r="C35" s="229" t="s">
        <v>11</v>
      </c>
      <c r="D35" s="230"/>
      <c r="E35" s="231">
        <v>38.555999999999997</v>
      </c>
      <c r="F35" s="232" t="e">
        <f t="shared" si="0"/>
        <v>#VALUE!</v>
      </c>
      <c r="G35" s="174"/>
      <c r="H35" s="233">
        <v>3000</v>
      </c>
      <c r="I35" s="234"/>
      <c r="J35" s="235">
        <f t="shared" si="1"/>
        <v>0</v>
      </c>
      <c r="K35" s="119"/>
    </row>
    <row r="36" spans="1:27" ht="32.5" customHeight="1" x14ac:dyDescent="0.25">
      <c r="A36" s="236">
        <v>32</v>
      </c>
      <c r="B36" s="163" t="s">
        <v>265</v>
      </c>
      <c r="C36" s="149" t="s">
        <v>11</v>
      </c>
      <c r="D36" s="150"/>
      <c r="E36" s="151"/>
      <c r="F36" s="152"/>
      <c r="G36" s="174"/>
      <c r="H36" s="153">
        <v>30</v>
      </c>
      <c r="I36" s="237"/>
      <c r="J36" s="152">
        <f t="shared" si="1"/>
        <v>0</v>
      </c>
      <c r="K36" s="119"/>
    </row>
    <row r="37" spans="1:27" ht="32.5" customHeight="1" x14ac:dyDescent="0.25">
      <c r="A37" s="236">
        <v>33</v>
      </c>
      <c r="B37" s="163" t="s">
        <v>280</v>
      </c>
      <c r="C37" s="149" t="s">
        <v>11</v>
      </c>
      <c r="D37" s="150"/>
      <c r="E37" s="151"/>
      <c r="F37" s="152"/>
      <c r="G37" s="174"/>
      <c r="H37" s="153">
        <v>100</v>
      </c>
      <c r="I37" s="237"/>
      <c r="J37" s="152">
        <f t="shared" si="1"/>
        <v>0</v>
      </c>
      <c r="K37" s="119"/>
    </row>
    <row r="38" spans="1:27" s="36" customFormat="1" x14ac:dyDescent="0.25">
      <c r="A38" s="236">
        <v>34</v>
      </c>
      <c r="B38" s="238" t="s">
        <v>45</v>
      </c>
      <c r="C38" s="165" t="s">
        <v>11</v>
      </c>
      <c r="D38" s="166"/>
      <c r="E38" s="167">
        <v>8.4685500000000005</v>
      </c>
      <c r="F38" s="239" t="e">
        <f t="shared" si="0"/>
        <v>#VALUE!</v>
      </c>
      <c r="G38" s="173"/>
      <c r="H38" s="164">
        <v>5</v>
      </c>
      <c r="I38" s="215"/>
      <c r="J38" s="160">
        <f t="shared" si="1"/>
        <v>0</v>
      </c>
      <c r="K38" s="119"/>
    </row>
    <row r="39" spans="1:27" s="36" customFormat="1" ht="18.649999999999999" customHeight="1" x14ac:dyDescent="0.25">
      <c r="A39" s="236">
        <v>35</v>
      </c>
      <c r="B39" s="240" t="s">
        <v>46</v>
      </c>
      <c r="C39" s="241" t="s">
        <v>11</v>
      </c>
      <c r="D39" s="242"/>
      <c r="E39" s="243"/>
      <c r="F39" s="227"/>
      <c r="G39" s="173"/>
      <c r="H39" s="172">
        <v>150</v>
      </c>
      <c r="I39" s="154"/>
      <c r="J39" s="244">
        <f t="shared" si="1"/>
        <v>0</v>
      </c>
      <c r="K39" s="119"/>
    </row>
    <row r="40" spans="1:27" s="36" customFormat="1" ht="30.65" customHeight="1" x14ac:dyDescent="0.25">
      <c r="A40" s="236">
        <v>36</v>
      </c>
      <c r="B40" s="240" t="s">
        <v>264</v>
      </c>
      <c r="C40" s="241" t="s">
        <v>11</v>
      </c>
      <c r="D40" s="242"/>
      <c r="E40" s="243"/>
      <c r="F40" s="227"/>
      <c r="G40" s="174"/>
      <c r="H40" s="172">
        <v>30</v>
      </c>
      <c r="I40" s="245"/>
      <c r="J40" s="244">
        <f t="shared" si="1"/>
        <v>0</v>
      </c>
      <c r="K40" s="119"/>
    </row>
    <row r="41" spans="1:27" s="36" customFormat="1" ht="18" customHeight="1" x14ac:dyDescent="0.25">
      <c r="A41" s="236">
        <v>37</v>
      </c>
      <c r="B41" s="246" t="s">
        <v>255</v>
      </c>
      <c r="C41" s="241" t="s">
        <v>11</v>
      </c>
      <c r="D41" s="242"/>
      <c r="E41" s="243">
        <v>0.22032000000000002</v>
      </c>
      <c r="F41" s="227" t="e">
        <f t="shared" si="0"/>
        <v>#VALUE!</v>
      </c>
      <c r="G41" s="173"/>
      <c r="H41" s="172">
        <v>200</v>
      </c>
      <c r="I41" s="154"/>
      <c r="J41" s="244">
        <f t="shared" si="1"/>
        <v>0</v>
      </c>
      <c r="K41" s="119"/>
    </row>
    <row r="42" spans="1:27" s="36" customFormat="1" ht="18" customHeight="1" x14ac:dyDescent="0.25">
      <c r="A42" s="236">
        <v>38</v>
      </c>
      <c r="B42" s="240" t="s">
        <v>48</v>
      </c>
      <c r="C42" s="241" t="s">
        <v>11</v>
      </c>
      <c r="D42" s="242"/>
      <c r="E42" s="243">
        <v>0.11016000000000001</v>
      </c>
      <c r="F42" s="227" t="e">
        <f t="shared" si="0"/>
        <v>#VALUE!</v>
      </c>
      <c r="G42" s="173"/>
      <c r="H42" s="172">
        <v>300</v>
      </c>
      <c r="I42" s="154"/>
      <c r="J42" s="244">
        <f t="shared" si="1"/>
        <v>0</v>
      </c>
      <c r="K42" s="119"/>
    </row>
    <row r="43" spans="1:27" s="135" customFormat="1" x14ac:dyDescent="0.25">
      <c r="A43" s="236">
        <v>39</v>
      </c>
      <c r="B43" s="247" t="s">
        <v>49</v>
      </c>
      <c r="C43" s="248" t="s">
        <v>11</v>
      </c>
      <c r="D43" s="249"/>
      <c r="E43" s="250">
        <v>5.0949</v>
      </c>
      <c r="F43" s="251" t="e">
        <f t="shared" si="0"/>
        <v>#VALUE!</v>
      </c>
      <c r="G43" s="173"/>
      <c r="H43" s="252">
        <v>50</v>
      </c>
      <c r="I43" s="253"/>
      <c r="J43" s="244">
        <f t="shared" si="1"/>
        <v>0</v>
      </c>
      <c r="K43" s="133"/>
    </row>
    <row r="44" spans="1:27" s="134" customFormat="1" ht="31.5" customHeight="1" x14ac:dyDescent="0.25">
      <c r="A44" s="236">
        <v>40</v>
      </c>
      <c r="B44" s="247" t="s">
        <v>219</v>
      </c>
      <c r="C44" s="248" t="s">
        <v>11</v>
      </c>
      <c r="D44" s="249"/>
      <c r="E44" s="250"/>
      <c r="F44" s="251"/>
      <c r="G44" s="173"/>
      <c r="H44" s="252">
        <v>100</v>
      </c>
      <c r="I44" s="253"/>
      <c r="J44" s="244">
        <f t="shared" si="1"/>
        <v>0</v>
      </c>
      <c r="K44" s="133"/>
    </row>
    <row r="45" spans="1:27" s="134" customFormat="1" ht="28" x14ac:dyDescent="0.25">
      <c r="A45" s="236">
        <v>41</v>
      </c>
      <c r="B45" s="247" t="s">
        <v>220</v>
      </c>
      <c r="C45" s="248" t="s">
        <v>11</v>
      </c>
      <c r="D45" s="249"/>
      <c r="E45" s="250"/>
      <c r="F45" s="251"/>
      <c r="G45" s="173"/>
      <c r="H45" s="252">
        <v>100</v>
      </c>
      <c r="I45" s="253"/>
      <c r="J45" s="244">
        <f t="shared" si="1"/>
        <v>0</v>
      </c>
      <c r="K45" s="133"/>
    </row>
    <row r="46" spans="1:27" s="36" customFormat="1" ht="15" customHeight="1" x14ac:dyDescent="0.25">
      <c r="A46" s="236">
        <v>42</v>
      </c>
      <c r="B46" s="240" t="s">
        <v>50</v>
      </c>
      <c r="C46" s="241" t="s">
        <v>11</v>
      </c>
      <c r="D46" s="242"/>
      <c r="E46" s="243"/>
      <c r="F46" s="227"/>
      <c r="G46" s="174"/>
      <c r="H46" s="172">
        <v>250</v>
      </c>
      <c r="I46" s="154"/>
      <c r="J46" s="244">
        <f t="shared" si="1"/>
        <v>0</v>
      </c>
      <c r="K46" s="119"/>
    </row>
    <row r="47" spans="1:27" s="36" customFormat="1" ht="17.5" customHeight="1" x14ac:dyDescent="0.25">
      <c r="A47" s="236">
        <v>43</v>
      </c>
      <c r="B47" s="240" t="s">
        <v>51</v>
      </c>
      <c r="C47" s="241" t="s">
        <v>11</v>
      </c>
      <c r="D47" s="242"/>
      <c r="E47" s="243"/>
      <c r="F47" s="227"/>
      <c r="G47" s="173"/>
      <c r="H47" s="172">
        <v>5</v>
      </c>
      <c r="I47" s="154"/>
      <c r="J47" s="244">
        <f t="shared" si="1"/>
        <v>0</v>
      </c>
      <c r="K47" s="119"/>
    </row>
    <row r="48" spans="1:27" ht="35.5" customHeight="1" x14ac:dyDescent="0.25">
      <c r="A48" s="236">
        <v>44</v>
      </c>
      <c r="B48" s="254" t="s">
        <v>293</v>
      </c>
      <c r="C48" s="241" t="s">
        <v>11</v>
      </c>
      <c r="D48" s="242"/>
      <c r="E48" s="255"/>
      <c r="F48" s="213"/>
      <c r="G48" s="173"/>
      <c r="H48" s="172">
        <v>130</v>
      </c>
      <c r="I48" s="392"/>
      <c r="J48" s="244">
        <f t="shared" si="1"/>
        <v>0</v>
      </c>
      <c r="K48" s="119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spans="1:34" ht="32.5" customHeight="1" x14ac:dyDescent="0.25">
      <c r="A49" s="256">
        <v>45</v>
      </c>
      <c r="B49" s="240" t="s">
        <v>52</v>
      </c>
      <c r="C49" s="241" t="s">
        <v>11</v>
      </c>
      <c r="D49" s="242"/>
      <c r="E49" s="255">
        <v>10.120950000000001</v>
      </c>
      <c r="F49" s="213" t="e">
        <f t="shared" si="0"/>
        <v>#VALUE!</v>
      </c>
      <c r="G49" s="173"/>
      <c r="H49" s="172">
        <v>130</v>
      </c>
      <c r="I49" s="154"/>
      <c r="J49" s="244">
        <f t="shared" si="1"/>
        <v>0</v>
      </c>
      <c r="K49" s="119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spans="1:34" ht="31.75" customHeight="1" x14ac:dyDescent="0.25">
      <c r="A50" s="236">
        <v>46</v>
      </c>
      <c r="B50" s="240" t="s">
        <v>53</v>
      </c>
      <c r="C50" s="241" t="s">
        <v>11</v>
      </c>
      <c r="D50" s="242"/>
      <c r="E50" s="255"/>
      <c r="F50" s="213"/>
      <c r="G50" s="173"/>
      <c r="H50" s="172">
        <v>130</v>
      </c>
      <c r="I50" s="154"/>
      <c r="J50" s="244">
        <f t="shared" si="1"/>
        <v>0</v>
      </c>
      <c r="K50" s="119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spans="1:34" ht="39" customHeight="1" x14ac:dyDescent="0.25">
      <c r="A51" s="256">
        <v>47</v>
      </c>
      <c r="B51" s="257" t="s">
        <v>292</v>
      </c>
      <c r="C51" s="241" t="s">
        <v>11</v>
      </c>
      <c r="D51" s="242"/>
      <c r="E51" s="255"/>
      <c r="F51" s="213"/>
      <c r="G51" s="174"/>
      <c r="H51" s="172">
        <v>200</v>
      </c>
      <c r="I51" s="154"/>
      <c r="J51" s="244">
        <f t="shared" si="1"/>
        <v>0</v>
      </c>
      <c r="K51" s="119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spans="1:34" ht="33" customHeight="1" x14ac:dyDescent="0.25">
      <c r="A52" s="236">
        <v>48</v>
      </c>
      <c r="B52" s="254" t="s">
        <v>240</v>
      </c>
      <c r="C52" s="241" t="s">
        <v>11</v>
      </c>
      <c r="D52" s="242"/>
      <c r="E52" s="255">
        <v>0.41310000000000002</v>
      </c>
      <c r="F52" s="213" t="e">
        <f t="shared" si="0"/>
        <v>#VALUE!</v>
      </c>
      <c r="G52" s="174"/>
      <c r="H52" s="226">
        <v>250</v>
      </c>
      <c r="I52" s="154"/>
      <c r="J52" s="244">
        <f t="shared" si="1"/>
        <v>0</v>
      </c>
      <c r="K52" s="119"/>
      <c r="X52" s="36"/>
      <c r="Y52" s="36"/>
      <c r="Z52" s="36"/>
      <c r="AA52" s="36"/>
    </row>
    <row r="53" spans="1:34" x14ac:dyDescent="0.25">
      <c r="A53" s="236">
        <v>49</v>
      </c>
      <c r="B53" s="240" t="s">
        <v>54</v>
      </c>
      <c r="C53" s="241" t="s">
        <v>55</v>
      </c>
      <c r="D53" s="242"/>
      <c r="E53" s="255">
        <v>11.952360000000001</v>
      </c>
      <c r="F53" s="213" t="e">
        <f t="shared" si="0"/>
        <v>#VALUE!</v>
      </c>
      <c r="G53" s="174"/>
      <c r="H53" s="172">
        <v>5</v>
      </c>
      <c r="I53" s="154"/>
      <c r="J53" s="244">
        <f t="shared" si="1"/>
        <v>0</v>
      </c>
      <c r="K53" s="119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36"/>
      <c r="Y53" s="36"/>
      <c r="Z53" s="36"/>
      <c r="AA53" s="36"/>
    </row>
    <row r="54" spans="1:34" x14ac:dyDescent="0.25">
      <c r="A54" s="236">
        <v>50</v>
      </c>
      <c r="B54" s="254" t="s">
        <v>241</v>
      </c>
      <c r="C54" s="241" t="s">
        <v>56</v>
      </c>
      <c r="D54" s="242"/>
      <c r="E54" s="255">
        <v>37.8675</v>
      </c>
      <c r="F54" s="213" t="e">
        <f t="shared" si="0"/>
        <v>#VALUE!</v>
      </c>
      <c r="G54" s="174"/>
      <c r="H54" s="226">
        <v>10</v>
      </c>
      <c r="I54" s="154"/>
      <c r="J54" s="244">
        <f t="shared" si="1"/>
        <v>0</v>
      </c>
      <c r="K54" s="119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35"/>
      <c r="Y54" s="35"/>
      <c r="Z54" s="35"/>
      <c r="AA54" s="35"/>
      <c r="AB54" s="16"/>
      <c r="AC54" s="16"/>
      <c r="AD54" s="16"/>
      <c r="AE54" s="16"/>
      <c r="AF54" s="16"/>
      <c r="AG54" s="16"/>
      <c r="AH54" s="16"/>
    </row>
    <row r="55" spans="1:34" x14ac:dyDescent="0.25">
      <c r="A55" s="236">
        <v>51</v>
      </c>
      <c r="B55" s="240" t="s">
        <v>57</v>
      </c>
      <c r="C55" s="241" t="s">
        <v>56</v>
      </c>
      <c r="D55" s="242"/>
      <c r="E55" s="255">
        <v>37.8675</v>
      </c>
      <c r="F55" s="213" t="e">
        <f t="shared" si="0"/>
        <v>#VALUE!</v>
      </c>
      <c r="G55" s="174"/>
      <c r="H55" s="172">
        <v>1</v>
      </c>
      <c r="I55" s="154"/>
      <c r="J55" s="244">
        <f t="shared" si="1"/>
        <v>0</v>
      </c>
      <c r="K55" s="119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ht="28" x14ac:dyDescent="0.25">
      <c r="A56" s="236">
        <v>52</v>
      </c>
      <c r="B56" s="258" t="s">
        <v>58</v>
      </c>
      <c r="C56" s="241" t="s">
        <v>56</v>
      </c>
      <c r="D56" s="242"/>
      <c r="E56" s="255">
        <v>37.8675</v>
      </c>
      <c r="F56" s="213" t="e">
        <f t="shared" si="0"/>
        <v>#VALUE!</v>
      </c>
      <c r="G56" s="174"/>
      <c r="H56" s="259" t="s">
        <v>59</v>
      </c>
      <c r="I56" s="154"/>
      <c r="J56" s="244">
        <f t="shared" si="1"/>
        <v>0</v>
      </c>
      <c r="K56" s="119"/>
    </row>
    <row r="57" spans="1:34" s="36" customFormat="1" ht="28" x14ac:dyDescent="0.25">
      <c r="A57" s="236">
        <v>53</v>
      </c>
      <c r="B57" s="258" t="s">
        <v>60</v>
      </c>
      <c r="C57" s="241" t="s">
        <v>61</v>
      </c>
      <c r="D57" s="242"/>
      <c r="E57" s="243"/>
      <c r="F57" s="227"/>
      <c r="G57" s="174"/>
      <c r="H57" s="259" t="s">
        <v>223</v>
      </c>
      <c r="I57" s="392"/>
      <c r="J57" s="244">
        <f t="shared" si="1"/>
        <v>0</v>
      </c>
      <c r="K57" s="119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 spans="1:34" s="261" customFormat="1" x14ac:dyDescent="0.25">
      <c r="A58" s="236">
        <v>54</v>
      </c>
      <c r="B58" s="240" t="s">
        <v>177</v>
      </c>
      <c r="C58" s="241" t="s">
        <v>56</v>
      </c>
      <c r="D58" s="242"/>
      <c r="E58" s="243"/>
      <c r="F58" s="227"/>
      <c r="G58" s="174"/>
      <c r="H58" s="172">
        <v>1</v>
      </c>
      <c r="I58" s="154"/>
      <c r="J58" s="244">
        <f t="shared" si="1"/>
        <v>0</v>
      </c>
      <c r="K58" s="119"/>
      <c r="L58" s="115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260"/>
    </row>
    <row r="59" spans="1:34" s="261" customFormat="1" ht="19.75" customHeight="1" x14ac:dyDescent="0.25">
      <c r="A59" s="236">
        <v>55</v>
      </c>
      <c r="B59" s="240" t="s">
        <v>221</v>
      </c>
      <c r="C59" s="241" t="s">
        <v>56</v>
      </c>
      <c r="D59" s="242"/>
      <c r="E59" s="243"/>
      <c r="F59" s="227"/>
      <c r="G59" s="174"/>
      <c r="H59" s="172">
        <v>2</v>
      </c>
      <c r="I59" s="154"/>
      <c r="J59" s="244">
        <f t="shared" si="1"/>
        <v>0</v>
      </c>
      <c r="K59" s="119"/>
      <c r="L59" s="115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260"/>
    </row>
    <row r="60" spans="1:34" s="261" customFormat="1" ht="19.399999999999999" customHeight="1" x14ac:dyDescent="0.25">
      <c r="A60" s="236">
        <v>56</v>
      </c>
      <c r="B60" s="240" t="s">
        <v>268</v>
      </c>
      <c r="C60" s="241" t="s">
        <v>56</v>
      </c>
      <c r="D60" s="242"/>
      <c r="E60" s="243"/>
      <c r="F60" s="227"/>
      <c r="G60" s="174"/>
      <c r="H60" s="172">
        <v>1</v>
      </c>
      <c r="I60" s="154"/>
      <c r="J60" s="244">
        <f t="shared" si="1"/>
        <v>0</v>
      </c>
      <c r="K60" s="119"/>
      <c r="L60" s="115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260"/>
    </row>
    <row r="61" spans="1:34" s="263" customFormat="1" x14ac:dyDescent="0.25">
      <c r="A61" s="236">
        <v>57</v>
      </c>
      <c r="B61" s="240" t="s">
        <v>65</v>
      </c>
      <c r="C61" s="241" t="s">
        <v>11</v>
      </c>
      <c r="D61" s="242"/>
      <c r="E61" s="255">
        <v>110.16</v>
      </c>
      <c r="F61" s="213" t="e">
        <f t="shared" si="0"/>
        <v>#VALUE!</v>
      </c>
      <c r="G61" s="174"/>
      <c r="H61" s="172">
        <v>5</v>
      </c>
      <c r="I61" s="154"/>
      <c r="J61" s="244">
        <f t="shared" si="1"/>
        <v>0</v>
      </c>
      <c r="K61" s="119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262"/>
    </row>
    <row r="62" spans="1:34" s="43" customFormat="1" x14ac:dyDescent="0.25">
      <c r="A62" s="236">
        <v>58</v>
      </c>
      <c r="B62" s="240" t="s">
        <v>66</v>
      </c>
      <c r="C62" s="241" t="s">
        <v>67</v>
      </c>
      <c r="D62" s="242"/>
      <c r="E62" s="255">
        <v>14.871600000000001</v>
      </c>
      <c r="F62" s="213" t="e">
        <f t="shared" si="0"/>
        <v>#VALUE!</v>
      </c>
      <c r="G62" s="174"/>
      <c r="H62" s="172">
        <v>5</v>
      </c>
      <c r="I62" s="154"/>
      <c r="J62" s="244">
        <f t="shared" si="1"/>
        <v>0</v>
      </c>
      <c r="K62" s="119"/>
    </row>
    <row r="63" spans="1:34" s="44" customFormat="1" ht="31.75" customHeight="1" x14ac:dyDescent="0.25">
      <c r="A63" s="236">
        <v>59</v>
      </c>
      <c r="B63" s="254" t="s">
        <v>248</v>
      </c>
      <c r="C63" s="241" t="s">
        <v>68</v>
      </c>
      <c r="D63" s="242"/>
      <c r="E63" s="255">
        <v>49.6</v>
      </c>
      <c r="F63" s="213" t="e">
        <f t="shared" si="0"/>
        <v>#VALUE!</v>
      </c>
      <c r="G63" s="173"/>
      <c r="H63" s="226">
        <v>30</v>
      </c>
      <c r="I63" s="154"/>
      <c r="J63" s="244">
        <f t="shared" si="1"/>
        <v>0</v>
      </c>
      <c r="K63" s="119"/>
    </row>
    <row r="64" spans="1:34" s="44" customFormat="1" ht="32.5" customHeight="1" x14ac:dyDescent="0.25">
      <c r="A64" s="256">
        <v>60</v>
      </c>
      <c r="B64" s="228" t="s">
        <v>249</v>
      </c>
      <c r="C64" s="241" t="s">
        <v>68</v>
      </c>
      <c r="D64" s="242"/>
      <c r="E64" s="255">
        <v>24.8</v>
      </c>
      <c r="F64" s="213" t="e">
        <f t="shared" si="0"/>
        <v>#VALUE!</v>
      </c>
      <c r="G64" s="174"/>
      <c r="H64" s="172">
        <v>1000</v>
      </c>
      <c r="I64" s="154"/>
      <c r="J64" s="244">
        <f t="shared" si="1"/>
        <v>0</v>
      </c>
      <c r="K64" s="119"/>
    </row>
    <row r="65" spans="1:25" x14ac:dyDescent="0.25">
      <c r="A65" s="236">
        <v>61</v>
      </c>
      <c r="B65" s="156" t="s">
        <v>71</v>
      </c>
      <c r="C65" s="241" t="s">
        <v>68</v>
      </c>
      <c r="D65" s="242"/>
      <c r="E65" s="255">
        <v>0.6885</v>
      </c>
      <c r="F65" s="213" t="e">
        <f t="shared" si="0"/>
        <v>#VALUE!</v>
      </c>
      <c r="G65" s="173"/>
      <c r="H65" s="172">
        <v>1</v>
      </c>
      <c r="I65" s="154"/>
      <c r="J65" s="244">
        <f t="shared" si="1"/>
        <v>0</v>
      </c>
      <c r="K65" s="119"/>
    </row>
    <row r="66" spans="1:25" s="36" customFormat="1" ht="18.649999999999999" customHeight="1" x14ac:dyDescent="0.25">
      <c r="A66" s="236">
        <v>62</v>
      </c>
      <c r="B66" s="240" t="s">
        <v>72</v>
      </c>
      <c r="C66" s="241" t="s">
        <v>73</v>
      </c>
      <c r="D66" s="242"/>
      <c r="E66" s="243"/>
      <c r="F66" s="227"/>
      <c r="G66" s="174"/>
      <c r="H66" s="172">
        <v>1</v>
      </c>
      <c r="I66" s="154"/>
      <c r="J66" s="244">
        <f t="shared" si="1"/>
        <v>0</v>
      </c>
      <c r="K66" s="119"/>
    </row>
    <row r="67" spans="1:25" s="42" customFormat="1" ht="18.649999999999999" customHeight="1" x14ac:dyDescent="0.25">
      <c r="A67" s="236">
        <v>63</v>
      </c>
      <c r="B67" s="228" t="s">
        <v>225</v>
      </c>
      <c r="C67" s="229" t="s">
        <v>68</v>
      </c>
      <c r="D67" s="230"/>
      <c r="E67" s="264"/>
      <c r="F67" s="265"/>
      <c r="G67" s="174"/>
      <c r="H67" s="266">
        <v>1</v>
      </c>
      <c r="I67" s="267"/>
      <c r="J67" s="268">
        <f t="shared" si="1"/>
        <v>0</v>
      </c>
      <c r="K67" s="119"/>
    </row>
    <row r="68" spans="1:25" ht="16.399999999999999" customHeight="1" x14ac:dyDescent="0.25">
      <c r="A68" s="269">
        <v>64</v>
      </c>
      <c r="B68" s="148" t="s">
        <v>75</v>
      </c>
      <c r="C68" s="149" t="s">
        <v>68</v>
      </c>
      <c r="D68" s="150"/>
      <c r="E68" s="151"/>
      <c r="F68" s="152"/>
      <c r="G68" s="174"/>
      <c r="H68" s="153">
        <v>1</v>
      </c>
      <c r="I68" s="154"/>
      <c r="J68" s="152">
        <f t="shared" si="1"/>
        <v>0</v>
      </c>
      <c r="K68" s="119"/>
    </row>
    <row r="69" spans="1:25" ht="32.5" customHeight="1" x14ac:dyDescent="0.25">
      <c r="A69" s="270">
        <v>65</v>
      </c>
      <c r="B69" s="148" t="s">
        <v>76</v>
      </c>
      <c r="C69" s="149" t="s">
        <v>11</v>
      </c>
      <c r="D69" s="150"/>
      <c r="E69" s="151"/>
      <c r="F69" s="152"/>
      <c r="G69" s="174"/>
      <c r="H69" s="153">
        <v>600</v>
      </c>
      <c r="I69" s="154"/>
      <c r="J69" s="152">
        <f t="shared" si="1"/>
        <v>0</v>
      </c>
      <c r="K69" s="119"/>
      <c r="L69" s="35"/>
    </row>
    <row r="70" spans="1:25" ht="30.65" customHeight="1" x14ac:dyDescent="0.25">
      <c r="A70" s="270">
        <v>66</v>
      </c>
      <c r="B70" s="148" t="s">
        <v>77</v>
      </c>
      <c r="C70" s="149" t="s">
        <v>11</v>
      </c>
      <c r="D70" s="150"/>
      <c r="E70" s="151"/>
      <c r="F70" s="152"/>
      <c r="G70" s="174"/>
      <c r="H70" s="153">
        <v>600</v>
      </c>
      <c r="I70" s="154"/>
      <c r="J70" s="152">
        <f t="shared" si="1"/>
        <v>0</v>
      </c>
      <c r="K70" s="119"/>
      <c r="L70" s="35"/>
    </row>
    <row r="71" spans="1:25" ht="31.75" customHeight="1" x14ac:dyDescent="0.25">
      <c r="A71" s="269">
        <v>67</v>
      </c>
      <c r="B71" s="271" t="s">
        <v>242</v>
      </c>
      <c r="C71" s="157" t="s">
        <v>11</v>
      </c>
      <c r="D71" s="158"/>
      <c r="E71" s="159">
        <v>1.1842200000000001</v>
      </c>
      <c r="F71" s="272" t="e">
        <f t="shared" ref="F71:F100" si="2">+"#REF!#REF!"*E71</f>
        <v>#VALUE!</v>
      </c>
      <c r="G71" s="173"/>
      <c r="H71" s="146">
        <v>100</v>
      </c>
      <c r="I71" s="273"/>
      <c r="J71" s="147">
        <f t="shared" si="1"/>
        <v>0</v>
      </c>
      <c r="K71" s="119"/>
    </row>
    <row r="72" spans="1:25" ht="28" x14ac:dyDescent="0.25">
      <c r="A72" s="269">
        <v>68</v>
      </c>
      <c r="B72" s="274" t="s">
        <v>78</v>
      </c>
      <c r="C72" s="275" t="s">
        <v>11</v>
      </c>
      <c r="D72" s="276"/>
      <c r="E72" s="277">
        <v>4.2962400000000001</v>
      </c>
      <c r="F72" s="213" t="e">
        <f t="shared" si="2"/>
        <v>#VALUE!</v>
      </c>
      <c r="G72" s="174"/>
      <c r="H72" s="172">
        <v>40</v>
      </c>
      <c r="I72" s="154"/>
      <c r="J72" s="278">
        <f t="shared" ref="J72:J138" si="3">+H72*I72</f>
        <v>0</v>
      </c>
      <c r="K72" s="119"/>
    </row>
    <row r="73" spans="1:25" x14ac:dyDescent="0.25">
      <c r="A73" s="269">
        <v>69</v>
      </c>
      <c r="B73" s="274" t="s">
        <v>79</v>
      </c>
      <c r="C73" s="275" t="s">
        <v>11</v>
      </c>
      <c r="D73" s="276"/>
      <c r="E73" s="277">
        <v>2.0655000000000001</v>
      </c>
      <c r="F73" s="213" t="e">
        <f t="shared" si="2"/>
        <v>#VALUE!</v>
      </c>
      <c r="G73" s="174"/>
      <c r="H73" s="172">
        <v>20</v>
      </c>
      <c r="I73" s="154"/>
      <c r="J73" s="278">
        <f t="shared" si="3"/>
        <v>0</v>
      </c>
      <c r="K73" s="119"/>
    </row>
    <row r="74" spans="1:25" ht="21" customHeight="1" x14ac:dyDescent="0.25">
      <c r="A74" s="269">
        <v>70</v>
      </c>
      <c r="B74" s="274" t="s">
        <v>80</v>
      </c>
      <c r="C74" s="275" t="s">
        <v>11</v>
      </c>
      <c r="D74" s="276"/>
      <c r="E74" s="277">
        <v>3.4838100000000001</v>
      </c>
      <c r="F74" s="213" t="e">
        <f t="shared" si="2"/>
        <v>#VALUE!</v>
      </c>
      <c r="G74" s="174"/>
      <c r="H74" s="172">
        <v>30</v>
      </c>
      <c r="I74" s="154"/>
      <c r="J74" s="278">
        <f t="shared" si="3"/>
        <v>0</v>
      </c>
      <c r="K74" s="119"/>
      <c r="L74" s="16"/>
    </row>
    <row r="75" spans="1:25" ht="18" customHeight="1" x14ac:dyDescent="0.25">
      <c r="A75" s="269">
        <v>71</v>
      </c>
      <c r="B75" s="274" t="s">
        <v>81</v>
      </c>
      <c r="C75" s="275" t="s">
        <v>11</v>
      </c>
      <c r="D75" s="276"/>
      <c r="E75" s="277">
        <v>1.5146999999999999</v>
      </c>
      <c r="F75" s="213" t="e">
        <f t="shared" si="2"/>
        <v>#VALUE!</v>
      </c>
      <c r="G75" s="174"/>
      <c r="H75" s="172">
        <v>50</v>
      </c>
      <c r="I75" s="154"/>
      <c r="J75" s="278">
        <f t="shared" si="3"/>
        <v>0</v>
      </c>
      <c r="K75" s="119"/>
    </row>
    <row r="76" spans="1:25" ht="19.75" customHeight="1" x14ac:dyDescent="0.25">
      <c r="A76" s="269">
        <v>72</v>
      </c>
      <c r="B76" s="274" t="s">
        <v>82</v>
      </c>
      <c r="C76" s="275" t="s">
        <v>11</v>
      </c>
      <c r="D76" s="276"/>
      <c r="E76" s="277">
        <v>9.0193499999999993</v>
      </c>
      <c r="F76" s="213" t="e">
        <f t="shared" si="2"/>
        <v>#VALUE!</v>
      </c>
      <c r="G76" s="174"/>
      <c r="H76" s="172">
        <v>10</v>
      </c>
      <c r="I76" s="154"/>
      <c r="J76" s="278">
        <f t="shared" si="3"/>
        <v>0</v>
      </c>
      <c r="K76" s="119"/>
      <c r="L76" s="16"/>
      <c r="M76" s="16"/>
      <c r="N76" s="16"/>
      <c r="O76" s="16"/>
      <c r="P76" s="16"/>
      <c r="Q76" s="16"/>
      <c r="R76" s="16"/>
      <c r="S76" s="16"/>
      <c r="U76" s="16"/>
      <c r="V76" s="16"/>
      <c r="W76" s="16"/>
      <c r="X76" s="16"/>
      <c r="Y76" s="16"/>
    </row>
    <row r="77" spans="1:25" ht="25" x14ac:dyDescent="0.25">
      <c r="A77" s="269">
        <v>73</v>
      </c>
      <c r="B77" s="279" t="s">
        <v>83</v>
      </c>
      <c r="C77" s="275" t="s">
        <v>11</v>
      </c>
      <c r="D77" s="276"/>
      <c r="E77" s="277">
        <v>6.4856699999999998</v>
      </c>
      <c r="F77" s="213" t="e">
        <f t="shared" si="2"/>
        <v>#VALUE!</v>
      </c>
      <c r="G77" s="174"/>
      <c r="H77" s="218">
        <v>30</v>
      </c>
      <c r="I77" s="154"/>
      <c r="J77" s="278">
        <f t="shared" si="3"/>
        <v>0</v>
      </c>
      <c r="K77" s="119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x14ac:dyDescent="0.25">
      <c r="A78" s="269">
        <v>74</v>
      </c>
      <c r="B78" s="274" t="s">
        <v>84</v>
      </c>
      <c r="C78" s="275" t="s">
        <v>11</v>
      </c>
      <c r="D78" s="276"/>
      <c r="E78" s="277">
        <v>7.5735000000000001</v>
      </c>
      <c r="F78" s="213" t="e">
        <f t="shared" si="2"/>
        <v>#VALUE!</v>
      </c>
      <c r="G78" s="173"/>
      <c r="H78" s="172">
        <v>40</v>
      </c>
      <c r="I78" s="392"/>
      <c r="J78" s="278">
        <f t="shared" si="3"/>
        <v>0</v>
      </c>
      <c r="K78" s="119"/>
      <c r="U78" s="16"/>
      <c r="V78" s="16"/>
      <c r="W78" s="16"/>
      <c r="X78" s="16"/>
      <c r="Y78" s="16"/>
    </row>
    <row r="79" spans="1:25" x14ac:dyDescent="0.25">
      <c r="A79" s="269">
        <v>75</v>
      </c>
      <c r="B79" s="280" t="s">
        <v>243</v>
      </c>
      <c r="C79" s="275" t="s">
        <v>11</v>
      </c>
      <c r="D79" s="276"/>
      <c r="E79" s="277">
        <v>0.27540000000000003</v>
      </c>
      <c r="F79" s="213" t="e">
        <f t="shared" si="2"/>
        <v>#VALUE!</v>
      </c>
      <c r="G79" s="173"/>
      <c r="H79" s="226">
        <v>3500</v>
      </c>
      <c r="I79" s="154"/>
      <c r="J79" s="278">
        <f t="shared" si="3"/>
        <v>0</v>
      </c>
      <c r="K79" s="119"/>
    </row>
    <row r="80" spans="1:25" ht="28" x14ac:dyDescent="0.25">
      <c r="A80" s="269">
        <v>76</v>
      </c>
      <c r="B80" s="281" t="s">
        <v>85</v>
      </c>
      <c r="C80" s="275" t="s">
        <v>11</v>
      </c>
      <c r="D80" s="276"/>
      <c r="E80" s="277">
        <v>9.6390000000000003E-2</v>
      </c>
      <c r="F80" s="213" t="e">
        <f t="shared" si="2"/>
        <v>#VALUE!</v>
      </c>
      <c r="G80" s="174"/>
      <c r="H80" s="259" t="s">
        <v>279</v>
      </c>
      <c r="I80" s="154"/>
      <c r="J80" s="278">
        <f t="shared" si="3"/>
        <v>0</v>
      </c>
      <c r="K80" s="119"/>
    </row>
    <row r="81" spans="1:37" ht="28" x14ac:dyDescent="0.25">
      <c r="A81" s="269">
        <v>77</v>
      </c>
      <c r="B81" s="281" t="s">
        <v>86</v>
      </c>
      <c r="C81" s="275" t="s">
        <v>11</v>
      </c>
      <c r="D81" s="276"/>
      <c r="E81" s="277">
        <v>0.11016000000000001</v>
      </c>
      <c r="F81" s="213" t="e">
        <f t="shared" si="2"/>
        <v>#VALUE!</v>
      </c>
      <c r="G81" s="174"/>
      <c r="H81" s="259" t="s">
        <v>275</v>
      </c>
      <c r="I81" s="154"/>
      <c r="J81" s="278">
        <f t="shared" si="3"/>
        <v>0</v>
      </c>
      <c r="K81" s="119"/>
    </row>
    <row r="82" spans="1:37" ht="14.5" thickBot="1" x14ac:dyDescent="0.3">
      <c r="A82" s="269">
        <v>78</v>
      </c>
      <c r="B82" s="281" t="s">
        <v>87</v>
      </c>
      <c r="C82" s="275" t="s">
        <v>11</v>
      </c>
      <c r="D82" s="276"/>
      <c r="E82" s="277">
        <v>0.13081499999999999</v>
      </c>
      <c r="F82" s="213" t="e">
        <f t="shared" si="2"/>
        <v>#VALUE!</v>
      </c>
      <c r="G82" s="174"/>
      <c r="H82" s="259" t="s">
        <v>229</v>
      </c>
      <c r="I82" s="154"/>
      <c r="J82" s="278">
        <f t="shared" si="3"/>
        <v>0</v>
      </c>
      <c r="K82" s="119"/>
    </row>
    <row r="83" spans="1:37" ht="28.5" thickBot="1" x14ac:dyDescent="0.3">
      <c r="A83" s="269">
        <v>79</v>
      </c>
      <c r="B83" s="274" t="s">
        <v>88</v>
      </c>
      <c r="C83" s="275" t="s">
        <v>11</v>
      </c>
      <c r="D83" s="276"/>
      <c r="E83" s="277">
        <v>1.6524000000000001</v>
      </c>
      <c r="F83" s="213" t="e">
        <f t="shared" si="2"/>
        <v>#VALUE!</v>
      </c>
      <c r="G83" s="174"/>
      <c r="H83" s="172">
        <v>150</v>
      </c>
      <c r="I83" s="154"/>
      <c r="J83" s="278">
        <f t="shared" si="3"/>
        <v>0</v>
      </c>
      <c r="K83" s="119"/>
      <c r="Z83" s="45"/>
      <c r="AA83" s="45"/>
    </row>
    <row r="84" spans="1:37" ht="30.65" customHeight="1" x14ac:dyDescent="0.25">
      <c r="A84" s="269">
        <v>80</v>
      </c>
      <c r="B84" s="274" t="s">
        <v>89</v>
      </c>
      <c r="C84" s="275" t="s">
        <v>11</v>
      </c>
      <c r="D84" s="276"/>
      <c r="E84" s="277"/>
      <c r="F84" s="213"/>
      <c r="G84" s="174"/>
      <c r="H84" s="172">
        <v>100</v>
      </c>
      <c r="I84" s="154"/>
      <c r="J84" s="278">
        <f t="shared" si="3"/>
        <v>0</v>
      </c>
      <c r="K84" s="119"/>
      <c r="Z84" s="16"/>
      <c r="AA84" s="16"/>
    </row>
    <row r="85" spans="1:37" s="46" customFormat="1" ht="31.4" customHeight="1" x14ac:dyDescent="0.25">
      <c r="A85" s="269">
        <v>81</v>
      </c>
      <c r="B85" s="274" t="s">
        <v>90</v>
      </c>
      <c r="C85" s="275" t="s">
        <v>11</v>
      </c>
      <c r="D85" s="276"/>
      <c r="E85" s="277"/>
      <c r="F85" s="213"/>
      <c r="G85" s="174"/>
      <c r="H85" s="172">
        <v>100</v>
      </c>
      <c r="I85" s="154"/>
      <c r="J85" s="278">
        <f t="shared" si="3"/>
        <v>0</v>
      </c>
      <c r="K85" s="119"/>
      <c r="L85"/>
      <c r="Z85" s="47"/>
      <c r="AA85" s="47"/>
    </row>
    <row r="86" spans="1:37" ht="28" x14ac:dyDescent="0.25">
      <c r="A86" s="269">
        <v>82</v>
      </c>
      <c r="B86" s="274" t="s">
        <v>278</v>
      </c>
      <c r="C86" s="275" t="s">
        <v>11</v>
      </c>
      <c r="D86" s="276"/>
      <c r="E86" s="277">
        <v>15.03684</v>
      </c>
      <c r="F86" s="213" t="e">
        <f t="shared" si="2"/>
        <v>#VALUE!</v>
      </c>
      <c r="G86" s="174"/>
      <c r="H86" s="172">
        <v>100</v>
      </c>
      <c r="I86" s="392"/>
      <c r="J86" s="278">
        <f t="shared" si="3"/>
        <v>0</v>
      </c>
      <c r="K86" s="119"/>
    </row>
    <row r="87" spans="1:37" s="283" customFormat="1" ht="19.75" customHeight="1" x14ac:dyDescent="0.25">
      <c r="A87" s="269">
        <v>83</v>
      </c>
      <c r="B87" s="274" t="s">
        <v>95</v>
      </c>
      <c r="C87" s="275" t="s">
        <v>11</v>
      </c>
      <c r="D87" s="276"/>
      <c r="E87" s="277"/>
      <c r="F87" s="213"/>
      <c r="G87" s="174"/>
      <c r="H87" s="172">
        <v>300</v>
      </c>
      <c r="I87" s="392"/>
      <c r="J87" s="278">
        <f t="shared" si="3"/>
        <v>0</v>
      </c>
      <c r="K87" s="119"/>
      <c r="L87" s="16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282"/>
    </row>
    <row r="88" spans="1:37" ht="28" x14ac:dyDescent="0.25">
      <c r="A88" s="269">
        <v>84</v>
      </c>
      <c r="B88" s="280" t="s">
        <v>244</v>
      </c>
      <c r="C88" s="275" t="s">
        <v>11</v>
      </c>
      <c r="D88" s="276"/>
      <c r="E88" s="277">
        <v>12.76479</v>
      </c>
      <c r="F88" s="213" t="e">
        <f t="shared" si="2"/>
        <v>#VALUE!</v>
      </c>
      <c r="G88" s="173"/>
      <c r="H88" s="226">
        <v>30</v>
      </c>
      <c r="I88" s="392"/>
      <c r="J88" s="278">
        <f t="shared" si="3"/>
        <v>0</v>
      </c>
      <c r="K88" s="119"/>
      <c r="L88" s="36"/>
    </row>
    <row r="89" spans="1:37" x14ac:dyDescent="0.25">
      <c r="A89" s="269">
        <v>85</v>
      </c>
      <c r="B89" s="274" t="s">
        <v>285</v>
      </c>
      <c r="C89" s="275" t="s">
        <v>11</v>
      </c>
      <c r="D89" s="276"/>
      <c r="E89" s="277">
        <v>4.3926300000000005</v>
      </c>
      <c r="F89" s="213" t="e">
        <f t="shared" si="2"/>
        <v>#VALUE!</v>
      </c>
      <c r="G89" s="174"/>
      <c r="H89" s="172">
        <v>150</v>
      </c>
      <c r="I89" s="154"/>
      <c r="J89" s="278">
        <f t="shared" si="3"/>
        <v>0</v>
      </c>
      <c r="K89" s="119"/>
    </row>
    <row r="90" spans="1:37" ht="28" x14ac:dyDescent="0.25">
      <c r="A90" s="269">
        <v>86</v>
      </c>
      <c r="B90" s="274" t="s">
        <v>256</v>
      </c>
      <c r="C90" s="275" t="s">
        <v>11</v>
      </c>
      <c r="D90" s="276"/>
      <c r="E90" s="277">
        <v>2.6162999999999998</v>
      </c>
      <c r="F90" s="213" t="e">
        <f t="shared" si="2"/>
        <v>#VALUE!</v>
      </c>
      <c r="G90" s="173"/>
      <c r="H90" s="172">
        <v>300</v>
      </c>
      <c r="I90" s="154"/>
      <c r="J90" s="278">
        <f t="shared" si="3"/>
        <v>0</v>
      </c>
      <c r="K90" s="119"/>
      <c r="N90" s="36"/>
      <c r="O90" s="36"/>
      <c r="P90" s="36"/>
      <c r="Q90" s="36"/>
      <c r="R90" s="36"/>
      <c r="S90" s="36"/>
      <c r="T90" s="36"/>
      <c r="U90" s="36"/>
      <c r="V90" s="36"/>
      <c r="W90" s="36"/>
    </row>
    <row r="91" spans="1:37" ht="56" x14ac:dyDescent="0.25">
      <c r="A91" s="270">
        <v>87</v>
      </c>
      <c r="B91" s="274" t="s">
        <v>253</v>
      </c>
      <c r="C91" s="275" t="s">
        <v>11</v>
      </c>
      <c r="D91" s="276"/>
      <c r="E91" s="277">
        <v>13.77</v>
      </c>
      <c r="F91" s="213" t="e">
        <f t="shared" si="2"/>
        <v>#VALUE!</v>
      </c>
      <c r="G91" s="174"/>
      <c r="H91" s="172">
        <v>50</v>
      </c>
      <c r="I91" s="154"/>
      <c r="J91" s="278">
        <f t="shared" si="3"/>
        <v>0</v>
      </c>
      <c r="K91" s="119"/>
    </row>
    <row r="92" spans="1:37" ht="45.65" customHeight="1" x14ac:dyDescent="0.25">
      <c r="A92" s="269">
        <v>88</v>
      </c>
      <c r="B92" s="280" t="s">
        <v>250</v>
      </c>
      <c r="C92" s="275" t="s">
        <v>11</v>
      </c>
      <c r="D92" s="276"/>
      <c r="E92" s="277">
        <v>6.9813900000000002</v>
      </c>
      <c r="F92" s="213" t="e">
        <f t="shared" si="2"/>
        <v>#VALUE!</v>
      </c>
      <c r="G92" s="173"/>
      <c r="H92" s="172">
        <v>130</v>
      </c>
      <c r="I92" s="154"/>
      <c r="J92" s="278">
        <f t="shared" si="3"/>
        <v>0</v>
      </c>
      <c r="K92" s="119"/>
    </row>
    <row r="93" spans="1:37" s="38" customFormat="1" ht="32.5" customHeight="1" x14ac:dyDescent="0.25">
      <c r="A93" s="269">
        <v>89</v>
      </c>
      <c r="B93" s="274" t="s">
        <v>251</v>
      </c>
      <c r="C93" s="275" t="s">
        <v>11</v>
      </c>
      <c r="D93" s="276"/>
      <c r="E93" s="277">
        <v>7.6974299999999998</v>
      </c>
      <c r="F93" s="213" t="e">
        <f t="shared" si="2"/>
        <v>#VALUE!</v>
      </c>
      <c r="G93" s="173"/>
      <c r="H93" s="172">
        <v>250</v>
      </c>
      <c r="I93" s="154"/>
      <c r="J93" s="278">
        <f t="shared" si="3"/>
        <v>0</v>
      </c>
      <c r="K93" s="119"/>
    </row>
    <row r="94" spans="1:37" ht="33" customHeight="1" x14ac:dyDescent="0.25">
      <c r="A94" s="269">
        <v>90</v>
      </c>
      <c r="B94" s="274" t="s">
        <v>252</v>
      </c>
      <c r="C94" s="275" t="s">
        <v>11</v>
      </c>
      <c r="D94" s="276"/>
      <c r="E94" s="277">
        <v>0.86751000000000011</v>
      </c>
      <c r="F94" s="213" t="e">
        <f t="shared" si="2"/>
        <v>#VALUE!</v>
      </c>
      <c r="G94" s="173"/>
      <c r="H94" s="172">
        <v>100</v>
      </c>
      <c r="I94" s="154"/>
      <c r="J94" s="278">
        <f t="shared" si="3"/>
        <v>0</v>
      </c>
      <c r="K94" s="119"/>
      <c r="X94" s="36"/>
      <c r="Y94" s="36"/>
    </row>
    <row r="95" spans="1:37" ht="42" x14ac:dyDescent="0.25">
      <c r="A95" s="270">
        <v>91</v>
      </c>
      <c r="B95" s="274" t="s">
        <v>291</v>
      </c>
      <c r="C95" s="275" t="s">
        <v>11</v>
      </c>
      <c r="D95" s="276"/>
      <c r="E95" s="277">
        <v>2.2031999999999998</v>
      </c>
      <c r="F95" s="213" t="e">
        <f t="shared" si="2"/>
        <v>#VALUE!</v>
      </c>
      <c r="G95" s="173"/>
      <c r="H95" s="172">
        <v>600</v>
      </c>
      <c r="I95" s="392"/>
      <c r="J95" s="278">
        <f t="shared" si="3"/>
        <v>0</v>
      </c>
      <c r="K95" s="119"/>
    </row>
    <row r="96" spans="1:37" ht="28" x14ac:dyDescent="0.25">
      <c r="A96" s="269">
        <v>92</v>
      </c>
      <c r="B96" s="274" t="s">
        <v>245</v>
      </c>
      <c r="C96" s="275" t="s">
        <v>11</v>
      </c>
      <c r="D96" s="276"/>
      <c r="E96" s="277"/>
      <c r="F96" s="213"/>
      <c r="G96" s="173"/>
      <c r="H96" s="172">
        <v>10</v>
      </c>
      <c r="I96" s="154"/>
      <c r="J96" s="278">
        <f t="shared" si="3"/>
        <v>0</v>
      </c>
      <c r="K96" s="119"/>
    </row>
    <row r="97" spans="1:28" ht="19.399999999999999" customHeight="1" x14ac:dyDescent="0.25">
      <c r="A97" s="269">
        <v>93</v>
      </c>
      <c r="B97" s="228" t="s">
        <v>102</v>
      </c>
      <c r="C97" s="229" t="s">
        <v>11</v>
      </c>
      <c r="D97" s="230"/>
      <c r="E97" s="231">
        <v>11.55303</v>
      </c>
      <c r="F97" s="232" t="e">
        <f t="shared" si="2"/>
        <v>#VALUE!</v>
      </c>
      <c r="G97" s="174"/>
      <c r="H97" s="284">
        <v>50</v>
      </c>
      <c r="I97" s="285"/>
      <c r="J97" s="206">
        <f t="shared" si="3"/>
        <v>0</v>
      </c>
      <c r="K97" s="119"/>
      <c r="L97" s="48"/>
    </row>
    <row r="98" spans="1:28" ht="19.399999999999999" customHeight="1" x14ac:dyDescent="0.25">
      <c r="A98" s="269">
        <v>94</v>
      </c>
      <c r="B98" s="148" t="s">
        <v>281</v>
      </c>
      <c r="C98" s="149" t="s">
        <v>44</v>
      </c>
      <c r="D98" s="150"/>
      <c r="E98" s="151"/>
      <c r="F98" s="152"/>
      <c r="G98" s="174"/>
      <c r="H98" s="153">
        <v>2</v>
      </c>
      <c r="I98" s="154"/>
      <c r="J98" s="152">
        <f t="shared" si="3"/>
        <v>0</v>
      </c>
      <c r="K98" s="119"/>
      <c r="L98" s="48"/>
    </row>
    <row r="99" spans="1:28" x14ac:dyDescent="0.25">
      <c r="A99" s="269">
        <v>95</v>
      </c>
      <c r="B99" s="125" t="s">
        <v>103</v>
      </c>
      <c r="C99" s="126" t="s">
        <v>11</v>
      </c>
      <c r="D99" s="127"/>
      <c r="E99" s="128">
        <v>1.22553</v>
      </c>
      <c r="F99" s="144" t="e">
        <f t="shared" si="2"/>
        <v>#VALUE!</v>
      </c>
      <c r="G99" s="173"/>
      <c r="H99" s="286">
        <v>50</v>
      </c>
      <c r="I99" s="287"/>
      <c r="J99" s="288">
        <f t="shared" si="3"/>
        <v>0</v>
      </c>
      <c r="K99" s="119"/>
    </row>
    <row r="100" spans="1:28" ht="19.75" customHeight="1" x14ac:dyDescent="0.25">
      <c r="A100" s="269">
        <v>96</v>
      </c>
      <c r="B100" s="274" t="s">
        <v>104</v>
      </c>
      <c r="C100" s="275" t="s">
        <v>11</v>
      </c>
      <c r="D100" s="276"/>
      <c r="E100" s="277">
        <v>5.8935599999999999</v>
      </c>
      <c r="F100" s="213" t="e">
        <f t="shared" si="2"/>
        <v>#VALUE!</v>
      </c>
      <c r="G100" s="173"/>
      <c r="H100" s="172">
        <v>10</v>
      </c>
      <c r="I100" s="154"/>
      <c r="J100" s="278">
        <f t="shared" si="3"/>
        <v>0</v>
      </c>
      <c r="K100" s="119"/>
      <c r="Z100" s="36"/>
      <c r="AA100" s="36"/>
    </row>
    <row r="101" spans="1:28" s="36" customFormat="1" ht="18.649999999999999" customHeight="1" x14ac:dyDescent="0.25">
      <c r="A101" s="269">
        <v>97</v>
      </c>
      <c r="B101" s="274" t="s">
        <v>105</v>
      </c>
      <c r="C101" s="275" t="s">
        <v>11</v>
      </c>
      <c r="D101" s="276"/>
      <c r="E101" s="289"/>
      <c r="F101" s="227"/>
      <c r="G101" s="173"/>
      <c r="H101" s="172">
        <v>10</v>
      </c>
      <c r="I101" s="154"/>
      <c r="J101" s="278">
        <f t="shared" si="3"/>
        <v>0</v>
      </c>
      <c r="K101" s="119"/>
    </row>
    <row r="102" spans="1:28" s="36" customFormat="1" x14ac:dyDescent="0.25">
      <c r="A102" s="269">
        <v>98</v>
      </c>
      <c r="B102" s="274" t="s">
        <v>106</v>
      </c>
      <c r="C102" s="275" t="s">
        <v>11</v>
      </c>
      <c r="D102" s="276"/>
      <c r="E102" s="289">
        <v>1.5146999999999999</v>
      </c>
      <c r="F102" s="227" t="e">
        <f t="shared" ref="F102:F143" si="4">+"#REF!#REF!"*E102</f>
        <v>#VALUE!</v>
      </c>
      <c r="G102" s="174"/>
      <c r="H102" s="172">
        <v>50</v>
      </c>
      <c r="I102" s="154"/>
      <c r="J102" s="278">
        <f t="shared" si="3"/>
        <v>0</v>
      </c>
      <c r="K102" s="119"/>
    </row>
    <row r="103" spans="1:28" s="36" customFormat="1" ht="20.5" customHeight="1" x14ac:dyDescent="0.25">
      <c r="A103" s="269">
        <v>99</v>
      </c>
      <c r="B103" s="274" t="s">
        <v>107</v>
      </c>
      <c r="C103" s="275" t="s">
        <v>11</v>
      </c>
      <c r="D103" s="276"/>
      <c r="E103" s="289">
        <v>3.7179000000000002</v>
      </c>
      <c r="F103" s="227" t="e">
        <f t="shared" si="4"/>
        <v>#VALUE!</v>
      </c>
      <c r="G103" s="173"/>
      <c r="H103" s="172">
        <v>100</v>
      </c>
      <c r="I103" s="392"/>
      <c r="J103" s="278">
        <f t="shared" si="3"/>
        <v>0</v>
      </c>
      <c r="K103" s="119"/>
    </row>
    <row r="104" spans="1:28" s="36" customFormat="1" ht="20.5" customHeight="1" x14ac:dyDescent="0.25">
      <c r="A104" s="269">
        <v>100</v>
      </c>
      <c r="B104" s="274" t="s">
        <v>222</v>
      </c>
      <c r="C104" s="275" t="s">
        <v>11</v>
      </c>
      <c r="D104" s="276"/>
      <c r="E104" s="289">
        <v>6.92631</v>
      </c>
      <c r="F104" s="227" t="e">
        <f t="shared" si="4"/>
        <v>#VALUE!</v>
      </c>
      <c r="G104" s="174"/>
      <c r="H104" s="172">
        <v>50</v>
      </c>
      <c r="I104" s="154"/>
      <c r="J104" s="278">
        <f t="shared" si="3"/>
        <v>0</v>
      </c>
      <c r="K104" s="119"/>
    </row>
    <row r="105" spans="1:28" s="36" customFormat="1" ht="28.4" customHeight="1" x14ac:dyDescent="0.25">
      <c r="A105" s="269">
        <v>101</v>
      </c>
      <c r="B105" s="274" t="s">
        <v>261</v>
      </c>
      <c r="C105" s="229" t="s">
        <v>11</v>
      </c>
      <c r="D105" s="230"/>
      <c r="E105" s="264"/>
      <c r="F105" s="265"/>
      <c r="G105" s="174"/>
      <c r="H105" s="284">
        <v>20</v>
      </c>
      <c r="I105" s="290"/>
      <c r="J105" s="291">
        <f t="shared" si="3"/>
        <v>0</v>
      </c>
      <c r="K105" s="119"/>
    </row>
    <row r="106" spans="1:28" s="36" customFormat="1" ht="28" x14ac:dyDescent="0.3">
      <c r="A106" s="292">
        <v>102</v>
      </c>
      <c r="B106" s="136" t="s">
        <v>266</v>
      </c>
      <c r="C106" s="149" t="s">
        <v>11</v>
      </c>
      <c r="D106" s="150"/>
      <c r="E106" s="168"/>
      <c r="F106" s="154"/>
      <c r="G106" s="174"/>
      <c r="H106" s="153">
        <v>25</v>
      </c>
      <c r="I106" s="290"/>
      <c r="J106" s="291">
        <f t="shared" si="3"/>
        <v>0</v>
      </c>
      <c r="K106" s="119"/>
    </row>
    <row r="107" spans="1:28" s="36" customFormat="1" x14ac:dyDescent="0.25">
      <c r="A107" s="292">
        <v>103</v>
      </c>
      <c r="B107" s="293" t="s">
        <v>109</v>
      </c>
      <c r="C107" s="294" t="s">
        <v>11</v>
      </c>
      <c r="D107" s="295"/>
      <c r="E107" s="296">
        <v>0.55080000000000007</v>
      </c>
      <c r="F107" s="297" t="e">
        <f t="shared" si="4"/>
        <v>#VALUE!</v>
      </c>
      <c r="G107" s="174"/>
      <c r="H107" s="298">
        <v>100</v>
      </c>
      <c r="I107" s="154"/>
      <c r="J107" s="291">
        <f t="shared" si="3"/>
        <v>0</v>
      </c>
      <c r="K107" s="119"/>
    </row>
    <row r="108" spans="1:28" s="36" customFormat="1" ht="19.75" customHeight="1" x14ac:dyDescent="0.25">
      <c r="A108" s="292">
        <v>104</v>
      </c>
      <c r="B108" s="293" t="s">
        <v>110</v>
      </c>
      <c r="C108" s="299" t="s">
        <v>11</v>
      </c>
      <c r="D108" s="300"/>
      <c r="E108" s="301">
        <v>12.02121</v>
      </c>
      <c r="F108" s="302" t="e">
        <f t="shared" si="4"/>
        <v>#VALUE!</v>
      </c>
      <c r="G108" s="174"/>
      <c r="H108" s="172">
        <v>10</v>
      </c>
      <c r="I108" s="392"/>
      <c r="J108" s="291">
        <f t="shared" si="3"/>
        <v>0</v>
      </c>
      <c r="K108" s="119"/>
    </row>
    <row r="109" spans="1:28" s="36" customFormat="1" ht="22.4" customHeight="1" x14ac:dyDescent="0.25">
      <c r="A109" s="292">
        <v>105</v>
      </c>
      <c r="B109" s="293" t="s">
        <v>111</v>
      </c>
      <c r="C109" s="299" t="s">
        <v>11</v>
      </c>
      <c r="D109" s="300"/>
      <c r="E109" s="301">
        <v>3.37365</v>
      </c>
      <c r="F109" s="302" t="e">
        <f t="shared" si="4"/>
        <v>#VALUE!</v>
      </c>
      <c r="G109" s="173"/>
      <c r="H109" s="172">
        <v>10</v>
      </c>
      <c r="I109" s="154"/>
      <c r="J109" s="291">
        <f t="shared" si="3"/>
        <v>0</v>
      </c>
      <c r="K109" s="119"/>
    </row>
    <row r="110" spans="1:28" s="135" customFormat="1" x14ac:dyDescent="0.25">
      <c r="A110" s="292">
        <v>106</v>
      </c>
      <c r="B110" s="303" t="s">
        <v>112</v>
      </c>
      <c r="C110" s="304" t="s">
        <v>11</v>
      </c>
      <c r="D110" s="305"/>
      <c r="E110" s="306"/>
      <c r="F110" s="307"/>
      <c r="G110" s="173"/>
      <c r="H110" s="252">
        <v>15</v>
      </c>
      <c r="I110" s="253"/>
      <c r="J110" s="291">
        <f t="shared" si="3"/>
        <v>0</v>
      </c>
      <c r="K110" s="133"/>
    </row>
    <row r="111" spans="1:28" s="36" customFormat="1" ht="15" customHeight="1" x14ac:dyDescent="0.25">
      <c r="A111" s="292">
        <v>107</v>
      </c>
      <c r="B111" s="293" t="s">
        <v>113</v>
      </c>
      <c r="C111" s="308" t="s">
        <v>114</v>
      </c>
      <c r="D111" s="300"/>
      <c r="E111" s="301">
        <v>0.89505000000000012</v>
      </c>
      <c r="F111" s="302" t="e">
        <f t="shared" si="4"/>
        <v>#VALUE!</v>
      </c>
      <c r="G111" s="174"/>
      <c r="H111" s="172">
        <v>110</v>
      </c>
      <c r="I111" s="154"/>
      <c r="J111" s="291">
        <f t="shared" si="3"/>
        <v>0</v>
      </c>
      <c r="K111" s="119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</row>
    <row r="112" spans="1:28" s="36" customFormat="1" ht="15.65" customHeight="1" x14ac:dyDescent="0.25">
      <c r="A112" s="292">
        <v>108</v>
      </c>
      <c r="B112" s="293" t="s">
        <v>115</v>
      </c>
      <c r="C112" s="308" t="s">
        <v>114</v>
      </c>
      <c r="D112" s="300"/>
      <c r="E112" s="301"/>
      <c r="F112" s="302"/>
      <c r="G112" s="173"/>
      <c r="H112" s="172">
        <v>100</v>
      </c>
      <c r="I112" s="154"/>
      <c r="J112" s="291">
        <f t="shared" si="3"/>
        <v>0</v>
      </c>
      <c r="K112" s="119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</row>
    <row r="113" spans="1:59" s="312" customFormat="1" ht="17.5" customHeight="1" x14ac:dyDescent="0.25">
      <c r="A113" s="292">
        <v>109</v>
      </c>
      <c r="B113" s="293" t="s">
        <v>116</v>
      </c>
      <c r="C113" s="299" t="s">
        <v>117</v>
      </c>
      <c r="D113" s="300"/>
      <c r="E113" s="309">
        <v>0.82620000000000005</v>
      </c>
      <c r="F113" s="310" t="e">
        <f t="shared" si="4"/>
        <v>#VALUE!</v>
      </c>
      <c r="G113" s="173"/>
      <c r="H113" s="172">
        <v>100</v>
      </c>
      <c r="I113" s="154"/>
      <c r="J113" s="291">
        <f t="shared" si="3"/>
        <v>0</v>
      </c>
      <c r="K113" s="119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11"/>
    </row>
    <row r="114" spans="1:59" s="312" customFormat="1" ht="19.399999999999999" customHeight="1" x14ac:dyDescent="0.25">
      <c r="A114" s="292">
        <v>110</v>
      </c>
      <c r="B114" s="293" t="s">
        <v>272</v>
      </c>
      <c r="C114" s="299" t="s">
        <v>117</v>
      </c>
      <c r="D114" s="300"/>
      <c r="E114" s="309"/>
      <c r="F114" s="310"/>
      <c r="G114" s="174"/>
      <c r="H114" s="172">
        <v>50</v>
      </c>
      <c r="I114" s="290"/>
      <c r="J114" s="291">
        <f t="shared" si="3"/>
        <v>0</v>
      </c>
      <c r="K114" s="119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11"/>
    </row>
    <row r="115" spans="1:59" s="314" customFormat="1" ht="19.399999999999999" customHeight="1" x14ac:dyDescent="0.25">
      <c r="A115" s="292">
        <v>111</v>
      </c>
      <c r="B115" s="293" t="s">
        <v>262</v>
      </c>
      <c r="C115" s="299" t="s">
        <v>56</v>
      </c>
      <c r="D115" s="300"/>
      <c r="E115" s="309"/>
      <c r="F115" s="310"/>
      <c r="G115" s="174"/>
      <c r="H115" s="172">
        <v>20</v>
      </c>
      <c r="I115" s="290"/>
      <c r="J115" s="291">
        <f t="shared" si="3"/>
        <v>0</v>
      </c>
      <c r="K115" s="129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313"/>
    </row>
    <row r="116" spans="1:59" s="314" customFormat="1" ht="18.649999999999999" customHeight="1" x14ac:dyDescent="0.25">
      <c r="A116" s="292">
        <v>112</v>
      </c>
      <c r="B116" s="293" t="s">
        <v>263</v>
      </c>
      <c r="C116" s="299" t="s">
        <v>56</v>
      </c>
      <c r="D116" s="300"/>
      <c r="E116" s="309"/>
      <c r="F116" s="310"/>
      <c r="G116" s="174"/>
      <c r="H116" s="172">
        <v>20</v>
      </c>
      <c r="I116" s="290"/>
      <c r="J116" s="291">
        <f t="shared" si="3"/>
        <v>0</v>
      </c>
      <c r="K116" s="129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313"/>
    </row>
    <row r="117" spans="1:59" s="312" customFormat="1" ht="18.649999999999999" customHeight="1" x14ac:dyDescent="0.25">
      <c r="A117" s="292">
        <v>113</v>
      </c>
      <c r="B117" s="315" t="s">
        <v>118</v>
      </c>
      <c r="C117" s="299" t="s">
        <v>11</v>
      </c>
      <c r="D117" s="300"/>
      <c r="E117" s="309">
        <v>39.712679999999999</v>
      </c>
      <c r="F117" s="310" t="e">
        <f t="shared" si="4"/>
        <v>#VALUE!</v>
      </c>
      <c r="G117" s="174"/>
      <c r="H117" s="259" t="s">
        <v>130</v>
      </c>
      <c r="I117" s="154"/>
      <c r="J117" s="291">
        <f t="shared" si="3"/>
        <v>0</v>
      </c>
      <c r="K117" s="119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11"/>
    </row>
    <row r="118" spans="1:59" ht="21.65" customHeight="1" x14ac:dyDescent="0.25">
      <c r="A118" s="292">
        <v>114</v>
      </c>
      <c r="B118" s="293" t="s">
        <v>119</v>
      </c>
      <c r="C118" s="299" t="s">
        <v>11</v>
      </c>
      <c r="D118" s="300"/>
      <c r="E118" s="309">
        <v>10.203569999999999</v>
      </c>
      <c r="F118" s="310" t="e">
        <f t="shared" si="4"/>
        <v>#VALUE!</v>
      </c>
      <c r="G118" s="174"/>
      <c r="H118" s="172">
        <v>10</v>
      </c>
      <c r="I118" s="154"/>
      <c r="J118" s="291">
        <f t="shared" si="3"/>
        <v>0</v>
      </c>
      <c r="K118" s="119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</row>
    <row r="119" spans="1:59" ht="21" customHeight="1" x14ac:dyDescent="0.25">
      <c r="A119" s="292">
        <v>115</v>
      </c>
      <c r="B119" s="293" t="s">
        <v>233</v>
      </c>
      <c r="C119" s="299" t="s">
        <v>56</v>
      </c>
      <c r="D119" s="300"/>
      <c r="E119" s="309"/>
      <c r="F119" s="310"/>
      <c r="G119" s="173"/>
      <c r="H119" s="172">
        <v>20</v>
      </c>
      <c r="I119" s="154"/>
      <c r="J119" s="291">
        <f t="shared" si="3"/>
        <v>0</v>
      </c>
      <c r="K119" s="119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</row>
    <row r="120" spans="1:59" s="117" customFormat="1" ht="23.5" customHeight="1" x14ac:dyDescent="0.25">
      <c r="A120" s="292">
        <v>116</v>
      </c>
      <c r="B120" s="316" t="s">
        <v>205</v>
      </c>
      <c r="C120" s="317" t="s">
        <v>56</v>
      </c>
      <c r="D120" s="318"/>
      <c r="E120" s="319"/>
      <c r="F120" s="320"/>
      <c r="G120" s="173"/>
      <c r="H120" s="321">
        <v>20</v>
      </c>
      <c r="I120" s="322"/>
      <c r="J120" s="323">
        <f t="shared" si="3"/>
        <v>0</v>
      </c>
      <c r="K120" s="119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</row>
    <row r="121" spans="1:59" ht="28" x14ac:dyDescent="0.25">
      <c r="A121" s="324">
        <v>117</v>
      </c>
      <c r="B121" s="148" t="s">
        <v>286</v>
      </c>
      <c r="C121" s="149" t="s">
        <v>11</v>
      </c>
      <c r="D121" s="150"/>
      <c r="E121" s="151">
        <v>36.407879999999999</v>
      </c>
      <c r="F121" s="152" t="e">
        <f t="shared" si="4"/>
        <v>#VALUE!</v>
      </c>
      <c r="G121" s="173"/>
      <c r="H121" s="153">
        <v>10</v>
      </c>
      <c r="I121" s="154"/>
      <c r="J121" s="152">
        <f t="shared" si="3"/>
        <v>0</v>
      </c>
      <c r="K121" s="119"/>
      <c r="M121" s="48"/>
      <c r="N121" s="48"/>
    </row>
    <row r="122" spans="1:59" ht="37.4" customHeight="1" x14ac:dyDescent="0.3">
      <c r="A122" s="325">
        <v>118</v>
      </c>
      <c r="B122" s="161" t="s">
        <v>269</v>
      </c>
      <c r="C122" s="149" t="s">
        <v>11</v>
      </c>
      <c r="D122" s="150"/>
      <c r="E122" s="151"/>
      <c r="F122" s="152"/>
      <c r="G122" s="174"/>
      <c r="H122" s="153">
        <v>1</v>
      </c>
      <c r="I122" s="326"/>
      <c r="J122" s="152">
        <f t="shared" si="3"/>
        <v>0</v>
      </c>
      <c r="K122" s="119"/>
      <c r="M122" s="48"/>
      <c r="N122" s="48"/>
    </row>
    <row r="123" spans="1:59" ht="25" customHeight="1" thickBot="1" x14ac:dyDescent="0.35">
      <c r="A123" s="325">
        <v>119</v>
      </c>
      <c r="B123" s="161" t="s">
        <v>282</v>
      </c>
      <c r="C123" s="162" t="s">
        <v>283</v>
      </c>
      <c r="D123" s="150"/>
      <c r="E123" s="151"/>
      <c r="F123" s="152"/>
      <c r="G123" s="174"/>
      <c r="H123" s="153">
        <v>2</v>
      </c>
      <c r="I123" s="326"/>
      <c r="J123" s="152">
        <f t="shared" si="3"/>
        <v>0</v>
      </c>
      <c r="K123" s="119"/>
      <c r="M123" s="48"/>
      <c r="N123" s="48"/>
    </row>
    <row r="124" spans="1:59" ht="22.4" customHeight="1" thickBot="1" x14ac:dyDescent="0.3">
      <c r="A124" s="325">
        <v>120</v>
      </c>
      <c r="B124" s="327" t="s">
        <v>120</v>
      </c>
      <c r="C124" s="294" t="s">
        <v>11</v>
      </c>
      <c r="D124" s="295"/>
      <c r="E124" s="328">
        <v>2.3684400000000001</v>
      </c>
      <c r="F124" s="329" t="e">
        <f t="shared" si="4"/>
        <v>#VALUE!</v>
      </c>
      <c r="G124" s="174"/>
      <c r="H124" s="298">
        <v>15</v>
      </c>
      <c r="I124" s="330"/>
      <c r="J124" s="331">
        <f t="shared" si="3"/>
        <v>0</v>
      </c>
      <c r="K124" s="119"/>
      <c r="M124" s="48"/>
      <c r="N124" s="48"/>
      <c r="Z124" s="45"/>
      <c r="AA124" s="45"/>
    </row>
    <row r="125" spans="1:59" ht="18.649999999999999" customHeight="1" x14ac:dyDescent="0.25">
      <c r="A125" s="325">
        <v>121</v>
      </c>
      <c r="B125" s="332" t="s">
        <v>121</v>
      </c>
      <c r="C125" s="333" t="s">
        <v>11</v>
      </c>
      <c r="D125" s="334"/>
      <c r="E125" s="335">
        <v>15.21585</v>
      </c>
      <c r="F125" s="320" t="e">
        <f t="shared" si="4"/>
        <v>#VALUE!</v>
      </c>
      <c r="G125" s="173"/>
      <c r="H125" s="172">
        <v>15</v>
      </c>
      <c r="I125" s="336"/>
      <c r="J125" s="337">
        <f t="shared" si="3"/>
        <v>0</v>
      </c>
      <c r="K125" s="119"/>
      <c r="O125" s="48"/>
      <c r="P125" s="48"/>
      <c r="Q125" s="48"/>
      <c r="R125" s="48"/>
      <c r="S125" s="48"/>
      <c r="T125" s="48"/>
      <c r="U125" s="48"/>
      <c r="V125" s="48"/>
      <c r="W125" s="48"/>
    </row>
    <row r="126" spans="1:59" ht="28.5" thickBot="1" x14ac:dyDescent="0.3">
      <c r="A126" s="325">
        <v>122</v>
      </c>
      <c r="B126" s="148" t="s">
        <v>246</v>
      </c>
      <c r="C126" s="149" t="s">
        <v>11</v>
      </c>
      <c r="D126" s="150"/>
      <c r="E126" s="151">
        <v>32.868989999999997</v>
      </c>
      <c r="F126" s="143" t="e">
        <f t="shared" si="4"/>
        <v>#VALUE!</v>
      </c>
      <c r="G126" s="173"/>
      <c r="H126" s="338">
        <v>3</v>
      </c>
      <c r="I126" s="336"/>
      <c r="J126" s="337">
        <f t="shared" si="3"/>
        <v>0</v>
      </c>
      <c r="K126" s="119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</row>
    <row r="127" spans="1:59" ht="14.5" thickBot="1" x14ac:dyDescent="0.3">
      <c r="A127" s="325">
        <v>123</v>
      </c>
      <c r="B127" s="148" t="s">
        <v>123</v>
      </c>
      <c r="C127" s="149" t="s">
        <v>11</v>
      </c>
      <c r="D127" s="150"/>
      <c r="E127" s="151">
        <v>5.90733</v>
      </c>
      <c r="F127" s="143" t="e">
        <f t="shared" si="4"/>
        <v>#VALUE!</v>
      </c>
      <c r="G127" s="174"/>
      <c r="H127" s="172">
        <v>5</v>
      </c>
      <c r="I127" s="336"/>
      <c r="J127" s="337">
        <f t="shared" si="3"/>
        <v>0</v>
      </c>
      <c r="K127" s="119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</row>
    <row r="128" spans="1:59" x14ac:dyDescent="0.25">
      <c r="A128" s="325">
        <v>124</v>
      </c>
      <c r="B128" s="339" t="s">
        <v>124</v>
      </c>
      <c r="C128" s="340" t="s">
        <v>56</v>
      </c>
      <c r="D128" s="341"/>
      <c r="E128" s="342">
        <v>3.4838100000000001</v>
      </c>
      <c r="F128" s="329" t="e">
        <f t="shared" si="4"/>
        <v>#VALUE!</v>
      </c>
      <c r="G128" s="173"/>
      <c r="H128" s="172">
        <v>10</v>
      </c>
      <c r="I128" s="336"/>
      <c r="J128" s="337">
        <f t="shared" si="3"/>
        <v>0</v>
      </c>
      <c r="K128" s="119"/>
      <c r="L128" s="48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</row>
    <row r="129" spans="1:59" ht="23.5" customHeight="1" x14ac:dyDescent="0.25">
      <c r="A129" s="325">
        <v>125</v>
      </c>
      <c r="B129" s="343" t="s">
        <v>125</v>
      </c>
      <c r="C129" s="344" t="s">
        <v>11</v>
      </c>
      <c r="D129" s="345"/>
      <c r="E129" s="346">
        <v>1.84518</v>
      </c>
      <c r="F129" s="347" t="e">
        <f t="shared" si="4"/>
        <v>#VALUE!</v>
      </c>
      <c r="G129" s="173"/>
      <c r="H129" s="172">
        <v>10</v>
      </c>
      <c r="I129" s="336"/>
      <c r="J129" s="337">
        <f t="shared" si="3"/>
        <v>0</v>
      </c>
      <c r="K129" s="119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</row>
    <row r="130" spans="1:59" ht="25.4" customHeight="1" x14ac:dyDescent="0.25">
      <c r="A130" s="325">
        <v>126</v>
      </c>
      <c r="B130" s="343" t="s">
        <v>126</v>
      </c>
      <c r="C130" s="344" t="s">
        <v>56</v>
      </c>
      <c r="D130" s="345"/>
      <c r="E130" s="346">
        <v>0.72981000000000007</v>
      </c>
      <c r="F130" s="347" t="e">
        <f t="shared" si="4"/>
        <v>#VALUE!</v>
      </c>
      <c r="G130" s="174"/>
      <c r="H130" s="172">
        <v>100</v>
      </c>
      <c r="I130" s="336"/>
      <c r="J130" s="337">
        <f t="shared" si="3"/>
        <v>0</v>
      </c>
      <c r="K130" s="119"/>
    </row>
    <row r="131" spans="1:59" ht="19.75" customHeight="1" x14ac:dyDescent="0.25">
      <c r="A131" s="325">
        <v>127</v>
      </c>
      <c r="B131" s="343" t="s">
        <v>127</v>
      </c>
      <c r="C131" s="344" t="s">
        <v>56</v>
      </c>
      <c r="D131" s="345"/>
      <c r="E131" s="346">
        <v>1.9553400000000001</v>
      </c>
      <c r="F131" s="347" t="e">
        <f t="shared" si="4"/>
        <v>#VALUE!</v>
      </c>
      <c r="G131" s="174"/>
      <c r="H131" s="172">
        <v>30</v>
      </c>
      <c r="I131" s="336"/>
      <c r="J131" s="337">
        <f t="shared" si="3"/>
        <v>0</v>
      </c>
      <c r="K131" s="119"/>
    </row>
    <row r="132" spans="1:59" ht="19.75" customHeight="1" x14ac:dyDescent="0.25">
      <c r="A132" s="325">
        <v>128</v>
      </c>
      <c r="B132" s="343" t="s">
        <v>287</v>
      </c>
      <c r="C132" s="344" t="s">
        <v>56</v>
      </c>
      <c r="D132" s="345"/>
      <c r="E132" s="346"/>
      <c r="F132" s="347"/>
      <c r="G132" s="173"/>
      <c r="H132" s="172">
        <v>100</v>
      </c>
      <c r="I132" s="336"/>
      <c r="J132" s="337">
        <f t="shared" si="3"/>
        <v>0</v>
      </c>
      <c r="K132" s="119"/>
    </row>
    <row r="133" spans="1:59" ht="18.649999999999999" customHeight="1" x14ac:dyDescent="0.25">
      <c r="A133" s="325">
        <v>129</v>
      </c>
      <c r="B133" s="348" t="s">
        <v>257</v>
      </c>
      <c r="C133" s="344" t="s">
        <v>11</v>
      </c>
      <c r="D133" s="345"/>
      <c r="E133" s="346">
        <v>28.6416</v>
      </c>
      <c r="F133" s="347" t="e">
        <f t="shared" si="4"/>
        <v>#VALUE!</v>
      </c>
      <c r="G133" s="174"/>
      <c r="H133" s="259" t="s">
        <v>273</v>
      </c>
      <c r="I133" s="336"/>
      <c r="J133" s="337">
        <f t="shared" si="3"/>
        <v>0</v>
      </c>
      <c r="K133" s="119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</row>
    <row r="134" spans="1:59" ht="19.75" customHeight="1" x14ac:dyDescent="0.25">
      <c r="A134" s="325">
        <v>130</v>
      </c>
      <c r="B134" s="349" t="s">
        <v>258</v>
      </c>
      <c r="C134" s="344" t="s">
        <v>11</v>
      </c>
      <c r="D134" s="345"/>
      <c r="E134" s="346">
        <v>28.6416</v>
      </c>
      <c r="F134" s="347" t="e">
        <f t="shared" si="4"/>
        <v>#VALUE!</v>
      </c>
      <c r="G134" s="174"/>
      <c r="H134" s="259" t="s">
        <v>273</v>
      </c>
      <c r="I134" s="350"/>
      <c r="J134" s="337">
        <f t="shared" si="3"/>
        <v>0</v>
      </c>
      <c r="K134" s="119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</row>
    <row r="135" spans="1:59" ht="21.65" customHeight="1" x14ac:dyDescent="0.25">
      <c r="A135" s="325">
        <v>131</v>
      </c>
      <c r="B135" s="349" t="s">
        <v>259</v>
      </c>
      <c r="C135" s="344" t="s">
        <v>11</v>
      </c>
      <c r="D135" s="345"/>
      <c r="E135" s="346">
        <v>59.073300000000003</v>
      </c>
      <c r="F135" s="347" t="e">
        <f t="shared" si="4"/>
        <v>#VALUE!</v>
      </c>
      <c r="G135" s="173"/>
      <c r="H135" s="259" t="s">
        <v>231</v>
      </c>
      <c r="I135" s="154"/>
      <c r="J135" s="337">
        <f t="shared" si="3"/>
        <v>0</v>
      </c>
      <c r="K135" s="119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</row>
    <row r="136" spans="1:59" ht="21.65" customHeight="1" x14ac:dyDescent="0.25">
      <c r="A136" s="325">
        <v>132</v>
      </c>
      <c r="B136" s="349" t="s">
        <v>294</v>
      </c>
      <c r="C136" s="344" t="s">
        <v>11</v>
      </c>
      <c r="D136" s="300"/>
      <c r="E136" s="309"/>
      <c r="F136" s="347"/>
      <c r="G136" s="173"/>
      <c r="H136" s="259" t="s">
        <v>232</v>
      </c>
      <c r="I136" s="154"/>
      <c r="J136" s="291">
        <f t="shared" si="3"/>
        <v>0</v>
      </c>
      <c r="K136" s="119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</row>
    <row r="137" spans="1:59" ht="52.4" customHeight="1" x14ac:dyDescent="0.25">
      <c r="A137" s="325">
        <v>133</v>
      </c>
      <c r="B137" s="349" t="s">
        <v>230</v>
      </c>
      <c r="C137" s="344" t="s">
        <v>11</v>
      </c>
      <c r="D137" s="345"/>
      <c r="E137" s="346"/>
      <c r="F137" s="347"/>
      <c r="G137" s="174"/>
      <c r="H137" s="259" t="s">
        <v>62</v>
      </c>
      <c r="I137" s="154"/>
      <c r="J137" s="337">
        <f t="shared" si="3"/>
        <v>0</v>
      </c>
      <c r="K137" s="119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</row>
    <row r="138" spans="1:59" ht="42.65" customHeight="1" x14ac:dyDescent="0.25">
      <c r="A138" s="325">
        <v>134</v>
      </c>
      <c r="B138" s="349" t="s">
        <v>226</v>
      </c>
      <c r="C138" s="344" t="s">
        <v>11</v>
      </c>
      <c r="D138" s="345"/>
      <c r="E138" s="346"/>
      <c r="F138" s="347"/>
      <c r="G138" s="174"/>
      <c r="H138" s="259" t="s">
        <v>62</v>
      </c>
      <c r="I138" s="154"/>
      <c r="J138" s="337">
        <f t="shared" si="3"/>
        <v>0</v>
      </c>
      <c r="K138" s="119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</row>
    <row r="139" spans="1:59" ht="21" customHeight="1" x14ac:dyDescent="0.25">
      <c r="A139" s="325">
        <v>135</v>
      </c>
      <c r="B139" s="349" t="s">
        <v>260</v>
      </c>
      <c r="C139" s="344" t="s">
        <v>11</v>
      </c>
      <c r="D139" s="345"/>
      <c r="E139" s="346"/>
      <c r="F139" s="347"/>
      <c r="G139" s="173"/>
      <c r="H139" s="259" t="s">
        <v>232</v>
      </c>
      <c r="I139" s="154"/>
      <c r="J139" s="337">
        <f t="shared" ref="J139:J159" si="5">+H139*I139</f>
        <v>0</v>
      </c>
      <c r="K139" s="119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</row>
    <row r="140" spans="1:59" ht="20.5" customHeight="1" x14ac:dyDescent="0.25">
      <c r="A140" s="325">
        <v>136</v>
      </c>
      <c r="B140" s="349" t="s">
        <v>234</v>
      </c>
      <c r="C140" s="344" t="s">
        <v>11</v>
      </c>
      <c r="D140" s="345"/>
      <c r="E140" s="346"/>
      <c r="F140" s="347"/>
      <c r="G140" s="174"/>
      <c r="H140" s="259" t="s">
        <v>288</v>
      </c>
      <c r="I140" s="154"/>
      <c r="J140" s="337">
        <f t="shared" si="5"/>
        <v>0</v>
      </c>
      <c r="K140" s="119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</row>
    <row r="141" spans="1:59" s="36" customFormat="1" ht="21.65" customHeight="1" x14ac:dyDescent="0.25">
      <c r="A141" s="325">
        <v>137</v>
      </c>
      <c r="B141" s="343" t="s">
        <v>132</v>
      </c>
      <c r="C141" s="344" t="s">
        <v>11</v>
      </c>
      <c r="D141" s="345"/>
      <c r="E141" s="346">
        <v>2.0655000000000001</v>
      </c>
      <c r="F141" s="347" t="e">
        <f t="shared" si="4"/>
        <v>#VALUE!</v>
      </c>
      <c r="G141" s="174"/>
      <c r="H141" s="172">
        <v>5</v>
      </c>
      <c r="I141" s="154"/>
      <c r="J141" s="337">
        <f t="shared" si="5"/>
        <v>0</v>
      </c>
      <c r="K141" s="119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</row>
    <row r="142" spans="1:59" ht="18" customHeight="1" x14ac:dyDescent="0.25">
      <c r="A142" s="325">
        <v>138</v>
      </c>
      <c r="B142" s="343" t="s">
        <v>133</v>
      </c>
      <c r="C142" s="344" t="s">
        <v>11</v>
      </c>
      <c r="D142" s="345"/>
      <c r="E142" s="346">
        <v>4.6818</v>
      </c>
      <c r="F142" s="347" t="e">
        <f t="shared" si="4"/>
        <v>#VALUE!</v>
      </c>
      <c r="G142" s="174"/>
      <c r="H142" s="172">
        <v>10</v>
      </c>
      <c r="I142" s="154"/>
      <c r="J142" s="337">
        <f t="shared" si="5"/>
        <v>0</v>
      </c>
      <c r="K142" s="119"/>
    </row>
    <row r="143" spans="1:59" x14ac:dyDescent="0.25">
      <c r="A143" s="325">
        <v>139</v>
      </c>
      <c r="B143" s="343" t="s">
        <v>134</v>
      </c>
      <c r="C143" s="344" t="s">
        <v>67</v>
      </c>
      <c r="D143" s="345"/>
      <c r="E143" s="346">
        <v>20.58615</v>
      </c>
      <c r="F143" s="347" t="e">
        <f t="shared" si="4"/>
        <v>#VALUE!</v>
      </c>
      <c r="G143" s="174"/>
      <c r="H143" s="172">
        <v>10</v>
      </c>
      <c r="I143" s="154"/>
      <c r="J143" s="337">
        <f t="shared" si="5"/>
        <v>0</v>
      </c>
      <c r="K143" s="119"/>
    </row>
    <row r="144" spans="1:59" ht="16.75" customHeight="1" x14ac:dyDescent="0.25">
      <c r="A144" s="325">
        <v>140</v>
      </c>
      <c r="B144" s="351" t="s">
        <v>135</v>
      </c>
      <c r="C144" s="333" t="s">
        <v>67</v>
      </c>
      <c r="D144" s="334"/>
      <c r="E144" s="335"/>
      <c r="F144" s="320"/>
      <c r="G144" s="173"/>
      <c r="H144" s="172">
        <v>5</v>
      </c>
      <c r="I144" s="154"/>
      <c r="J144" s="337">
        <f t="shared" si="5"/>
        <v>0</v>
      </c>
      <c r="K144" s="119"/>
    </row>
    <row r="145" spans="1:59" s="117" customFormat="1" ht="31.75" customHeight="1" x14ac:dyDescent="0.25">
      <c r="A145" s="325">
        <v>141</v>
      </c>
      <c r="B145" s="148" t="s">
        <v>224</v>
      </c>
      <c r="C145" s="149" t="s">
        <v>11</v>
      </c>
      <c r="D145" s="150"/>
      <c r="E145" s="151"/>
      <c r="F145" s="143"/>
      <c r="G145" s="174"/>
      <c r="H145" s="338">
        <v>250</v>
      </c>
      <c r="I145" s="154"/>
      <c r="J145" s="337">
        <f t="shared" si="5"/>
        <v>0</v>
      </c>
      <c r="K145" s="119"/>
    </row>
    <row r="146" spans="1:59" ht="18.649999999999999" customHeight="1" x14ac:dyDescent="0.25">
      <c r="A146" s="325">
        <v>142</v>
      </c>
      <c r="B146" s="343" t="s">
        <v>136</v>
      </c>
      <c r="C146" s="344" t="s">
        <v>11</v>
      </c>
      <c r="D146" s="345"/>
      <c r="E146" s="346"/>
      <c r="F146" s="347"/>
      <c r="G146" s="174"/>
      <c r="H146" s="172">
        <v>2</v>
      </c>
      <c r="I146" s="154"/>
      <c r="J146" s="337">
        <f t="shared" si="5"/>
        <v>0</v>
      </c>
      <c r="K146" s="119"/>
    </row>
    <row r="147" spans="1:59" ht="15" customHeight="1" x14ac:dyDescent="0.25">
      <c r="A147" s="325">
        <v>143</v>
      </c>
      <c r="B147" s="351" t="s">
        <v>137</v>
      </c>
      <c r="C147" s="344" t="s">
        <v>44</v>
      </c>
      <c r="D147" s="345"/>
      <c r="E147" s="346"/>
      <c r="F147" s="347"/>
      <c r="G147" s="173"/>
      <c r="H147" s="172">
        <v>20</v>
      </c>
      <c r="I147" s="154"/>
      <c r="J147" s="337">
        <f t="shared" si="5"/>
        <v>0</v>
      </c>
      <c r="K147" s="119"/>
      <c r="L147" s="49"/>
    </row>
    <row r="148" spans="1:59" x14ac:dyDescent="0.25">
      <c r="A148" s="325">
        <v>144</v>
      </c>
      <c r="B148" s="148" t="s">
        <v>270</v>
      </c>
      <c r="C148" s="352" t="s">
        <v>11</v>
      </c>
      <c r="D148" s="345"/>
      <c r="E148" s="346"/>
      <c r="F148" s="347"/>
      <c r="G148" s="174"/>
      <c r="H148" s="172">
        <v>1</v>
      </c>
      <c r="I148" s="214"/>
      <c r="J148" s="337">
        <f t="shared" si="5"/>
        <v>0</v>
      </c>
      <c r="K148" s="119"/>
      <c r="L148" s="49"/>
    </row>
    <row r="149" spans="1:59" x14ac:dyDescent="0.25">
      <c r="A149" s="325">
        <v>145</v>
      </c>
      <c r="B149" s="148" t="s">
        <v>290</v>
      </c>
      <c r="C149" s="352" t="s">
        <v>11</v>
      </c>
      <c r="D149" s="169"/>
      <c r="E149" s="170"/>
      <c r="F149" s="171"/>
      <c r="G149" s="174"/>
      <c r="H149" s="172">
        <v>300</v>
      </c>
      <c r="I149" s="214"/>
      <c r="J149" s="337">
        <f t="shared" si="5"/>
        <v>0</v>
      </c>
      <c r="K149" s="119"/>
      <c r="L149" s="49"/>
    </row>
    <row r="150" spans="1:59" ht="15" customHeight="1" x14ac:dyDescent="0.3">
      <c r="A150" s="325">
        <v>146</v>
      </c>
      <c r="B150" s="353" t="s">
        <v>271</v>
      </c>
      <c r="C150" s="149" t="s">
        <v>11</v>
      </c>
      <c r="D150" s="150"/>
      <c r="E150" s="151"/>
      <c r="F150" s="143"/>
      <c r="G150" s="176"/>
      <c r="H150" s="172">
        <v>1</v>
      </c>
      <c r="I150" s="214"/>
      <c r="J150" s="337">
        <f t="shared" si="5"/>
        <v>0</v>
      </c>
      <c r="K150" s="119"/>
      <c r="L150" s="49"/>
    </row>
    <row r="151" spans="1:59" ht="18" customHeight="1" x14ac:dyDescent="0.3">
      <c r="A151" s="325">
        <v>147</v>
      </c>
      <c r="B151" s="354" t="s">
        <v>138</v>
      </c>
      <c r="C151" s="340" t="s">
        <v>11</v>
      </c>
      <c r="D151" s="341"/>
      <c r="E151" s="342"/>
      <c r="F151" s="329"/>
      <c r="G151" s="174"/>
      <c r="H151" s="355">
        <v>30</v>
      </c>
      <c r="I151" s="392"/>
      <c r="J151" s="337">
        <f t="shared" si="5"/>
        <v>0</v>
      </c>
      <c r="K151" s="119"/>
      <c r="L151" s="14"/>
    </row>
    <row r="152" spans="1:59" ht="18" customHeight="1" x14ac:dyDescent="0.3">
      <c r="A152" s="325">
        <v>148</v>
      </c>
      <c r="B152" s="356" t="s">
        <v>139</v>
      </c>
      <c r="C152" s="344" t="s">
        <v>11</v>
      </c>
      <c r="D152" s="345"/>
      <c r="E152" s="346"/>
      <c r="F152" s="347"/>
      <c r="G152" s="176"/>
      <c r="H152" s="355">
        <v>100</v>
      </c>
      <c r="I152" s="154"/>
      <c r="J152" s="337">
        <f t="shared" si="5"/>
        <v>0</v>
      </c>
      <c r="K152" s="119"/>
      <c r="L152" s="50"/>
    </row>
    <row r="153" spans="1:59" ht="18.649999999999999" customHeight="1" x14ac:dyDescent="0.3">
      <c r="A153" s="325">
        <v>149</v>
      </c>
      <c r="B153" s="356" t="s">
        <v>140</v>
      </c>
      <c r="C153" s="344" t="s">
        <v>11</v>
      </c>
      <c r="D153" s="345"/>
      <c r="E153" s="346"/>
      <c r="F153" s="347"/>
      <c r="G153" s="174"/>
      <c r="H153" s="355">
        <v>70</v>
      </c>
      <c r="I153" s="154"/>
      <c r="J153" s="337">
        <f t="shared" si="5"/>
        <v>0</v>
      </c>
      <c r="K153" s="119"/>
      <c r="L153" s="50"/>
    </row>
    <row r="154" spans="1:59" ht="18.649999999999999" customHeight="1" x14ac:dyDescent="0.3">
      <c r="A154" s="325">
        <v>150</v>
      </c>
      <c r="B154" s="356" t="s">
        <v>141</v>
      </c>
      <c r="C154" s="344" t="s">
        <v>11</v>
      </c>
      <c r="D154" s="345"/>
      <c r="E154" s="346"/>
      <c r="F154" s="347"/>
      <c r="G154" s="174"/>
      <c r="H154" s="355">
        <v>60</v>
      </c>
      <c r="I154" s="392"/>
      <c r="J154" s="337">
        <f t="shared" si="5"/>
        <v>0</v>
      </c>
      <c r="K154" s="119"/>
      <c r="L154" s="50"/>
    </row>
    <row r="155" spans="1:59" ht="18.649999999999999" customHeight="1" x14ac:dyDescent="0.3">
      <c r="A155" s="325">
        <v>151</v>
      </c>
      <c r="B155" s="356" t="s">
        <v>142</v>
      </c>
      <c r="C155" s="344" t="s">
        <v>11</v>
      </c>
      <c r="D155" s="345"/>
      <c r="E155" s="346"/>
      <c r="F155" s="347"/>
      <c r="G155" s="174"/>
      <c r="H155" s="355">
        <v>20</v>
      </c>
      <c r="I155" s="154"/>
      <c r="J155" s="337">
        <f t="shared" si="5"/>
        <v>0</v>
      </c>
      <c r="K155" s="119"/>
      <c r="L155" s="50"/>
    </row>
    <row r="156" spans="1:59" ht="16.399999999999999" customHeight="1" thickBot="1" x14ac:dyDescent="0.35">
      <c r="A156" s="325">
        <v>152</v>
      </c>
      <c r="B156" s="356" t="s">
        <v>143</v>
      </c>
      <c r="C156" s="344" t="s">
        <v>11</v>
      </c>
      <c r="D156" s="345"/>
      <c r="E156" s="346"/>
      <c r="F156" s="347"/>
      <c r="G156" s="174"/>
      <c r="H156" s="355">
        <v>50</v>
      </c>
      <c r="I156" s="154"/>
      <c r="J156" s="337">
        <f t="shared" si="5"/>
        <v>0</v>
      </c>
      <c r="K156" s="119"/>
      <c r="L156" s="50"/>
    </row>
    <row r="157" spans="1:59" s="45" customFormat="1" ht="21" customHeight="1" thickBot="1" x14ac:dyDescent="0.35">
      <c r="A157" s="325">
        <v>153</v>
      </c>
      <c r="B157" s="356" t="s">
        <v>144</v>
      </c>
      <c r="C157" s="344" t="s">
        <v>11</v>
      </c>
      <c r="D157" s="357"/>
      <c r="E157" s="358"/>
      <c r="F157" s="359" t="e">
        <f>SUM(F5:F145)</f>
        <v>#VALUE!</v>
      </c>
      <c r="G157" s="174"/>
      <c r="H157" s="355">
        <v>10</v>
      </c>
      <c r="I157" s="154"/>
      <c r="J157" s="337">
        <f t="shared" si="5"/>
        <v>0</v>
      </c>
      <c r="K157" s="119"/>
      <c r="L157" s="50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</row>
    <row r="158" spans="1:59" ht="18.649999999999999" customHeight="1" x14ac:dyDescent="0.3">
      <c r="A158" s="325">
        <v>154</v>
      </c>
      <c r="B158" s="356" t="s">
        <v>145</v>
      </c>
      <c r="C158" s="344" t="s">
        <v>11</v>
      </c>
      <c r="D158" s="360"/>
      <c r="E158" s="361"/>
      <c r="F158" s="347"/>
      <c r="G158" s="174"/>
      <c r="H158" s="355">
        <v>10</v>
      </c>
      <c r="I158" s="154"/>
      <c r="J158" s="337">
        <f t="shared" si="5"/>
        <v>0</v>
      </c>
      <c r="K158" s="119"/>
      <c r="L158" s="50"/>
    </row>
    <row r="159" spans="1:59" ht="18.649999999999999" customHeight="1" x14ac:dyDescent="0.3">
      <c r="A159" s="325">
        <v>155</v>
      </c>
      <c r="B159" s="356" t="s">
        <v>146</v>
      </c>
      <c r="C159" s="344" t="s">
        <v>11</v>
      </c>
      <c r="D159" s="362"/>
      <c r="E159" s="361"/>
      <c r="F159" s="347"/>
      <c r="G159" s="174"/>
      <c r="H159" s="355">
        <v>30</v>
      </c>
      <c r="I159" s="154"/>
      <c r="J159" s="337">
        <f t="shared" si="5"/>
        <v>0</v>
      </c>
      <c r="K159" s="119"/>
      <c r="L159" s="50"/>
    </row>
    <row r="160" spans="1:59" x14ac:dyDescent="0.3">
      <c r="A160" s="363"/>
      <c r="B160" s="364" t="s">
        <v>147</v>
      </c>
      <c r="C160" s="365"/>
      <c r="D160" s="366"/>
      <c r="E160" s="367"/>
      <c r="F160" s="368"/>
      <c r="G160" s="369"/>
      <c r="H160" s="370"/>
      <c r="I160" s="371"/>
      <c r="J160" s="372">
        <f>SUM(J5:J159)</f>
        <v>0</v>
      </c>
      <c r="K160" s="120"/>
      <c r="L160" s="49"/>
    </row>
    <row r="161" spans="1:11" x14ac:dyDescent="0.3">
      <c r="A161" s="363"/>
      <c r="B161" s="373" t="s">
        <v>148</v>
      </c>
      <c r="C161" s="374"/>
      <c r="D161" s="375"/>
      <c r="E161" s="376"/>
      <c r="F161" s="347"/>
      <c r="G161" s="152"/>
      <c r="H161" s="377"/>
      <c r="I161" s="378"/>
      <c r="J161" s="337">
        <f>+J160*0.25</f>
        <v>0</v>
      </c>
    </row>
    <row r="162" spans="1:11" x14ac:dyDescent="0.3">
      <c r="A162" s="363"/>
      <c r="B162" s="379" t="s">
        <v>149</v>
      </c>
      <c r="C162" s="380"/>
      <c r="D162" s="381"/>
      <c r="E162" s="382"/>
      <c r="F162" s="383"/>
      <c r="G162" s="384"/>
      <c r="H162" s="385"/>
      <c r="I162" s="386"/>
      <c r="J162" s="387">
        <f>+J161+J160</f>
        <v>0</v>
      </c>
      <c r="K162" s="121"/>
    </row>
    <row r="163" spans="1:11" x14ac:dyDescent="0.3">
      <c r="I163" s="177"/>
      <c r="J163" s="14"/>
    </row>
    <row r="164" spans="1:11" x14ac:dyDescent="0.3">
      <c r="I164" s="177"/>
      <c r="J164" s="14"/>
    </row>
    <row r="165" spans="1:11" x14ac:dyDescent="0.3">
      <c r="I165" s="177"/>
      <c r="J165" s="14"/>
    </row>
    <row r="166" spans="1:11" x14ac:dyDescent="0.3">
      <c r="B166" s="122" t="s">
        <v>284</v>
      </c>
      <c r="G166" s="124" t="s">
        <v>247</v>
      </c>
      <c r="I166" s="177"/>
      <c r="J166" s="124"/>
    </row>
    <row r="167" spans="1:11" x14ac:dyDescent="0.3">
      <c r="B167" s="122"/>
      <c r="I167" s="177"/>
      <c r="J167" s="14"/>
    </row>
    <row r="168" spans="1:11" x14ac:dyDescent="0.3">
      <c r="B168" s="122"/>
      <c r="G168" s="14" t="s">
        <v>276</v>
      </c>
      <c r="I168" s="177"/>
      <c r="J168" s="14"/>
    </row>
    <row r="169" spans="1:11" x14ac:dyDescent="0.3">
      <c r="B169" s="122"/>
      <c r="G169" s="155" t="s">
        <v>277</v>
      </c>
      <c r="H169" s="124"/>
      <c r="I169" s="177"/>
      <c r="J169" s="124"/>
    </row>
    <row r="170" spans="1:11" x14ac:dyDescent="0.3">
      <c r="I170" s="177"/>
      <c r="J170" s="14"/>
    </row>
    <row r="171" spans="1:11" ht="12.5" x14ac:dyDescent="0.25">
      <c r="A171"/>
      <c r="B171"/>
      <c r="C171"/>
      <c r="D171"/>
      <c r="F171"/>
      <c r="G171"/>
      <c r="I171" s="177"/>
      <c r="J171" s="14"/>
      <c r="K171"/>
    </row>
    <row r="172" spans="1:11" ht="12.5" x14ac:dyDescent="0.25">
      <c r="A172"/>
      <c r="B172"/>
      <c r="C172"/>
      <c r="D172"/>
      <c r="F172"/>
      <c r="G172"/>
      <c r="I172" s="177"/>
      <c r="J172" s="14"/>
      <c r="K172"/>
    </row>
    <row r="173" spans="1:11" ht="12.5" x14ac:dyDescent="0.25">
      <c r="A173"/>
      <c r="B173"/>
      <c r="C173"/>
      <c r="D173"/>
      <c r="F173"/>
      <c r="G173"/>
      <c r="I173" s="177"/>
      <c r="J173" s="14"/>
      <c r="K173"/>
    </row>
    <row r="174" spans="1:11" ht="12.5" x14ac:dyDescent="0.25">
      <c r="A174"/>
      <c r="B174"/>
      <c r="C174"/>
      <c r="D174"/>
      <c r="F174"/>
      <c r="G174"/>
      <c r="I174" s="177"/>
      <c r="J174" s="14"/>
      <c r="K174"/>
    </row>
    <row r="175" spans="1:11" ht="12.5" x14ac:dyDescent="0.25">
      <c r="A175"/>
      <c r="B175"/>
      <c r="C175"/>
      <c r="D175"/>
      <c r="F175"/>
      <c r="G175"/>
      <c r="I175" s="177"/>
      <c r="J175" s="14"/>
      <c r="K175"/>
    </row>
    <row r="176" spans="1:11" ht="12.5" x14ac:dyDescent="0.25">
      <c r="A176"/>
      <c r="B176"/>
      <c r="C176"/>
      <c r="D176"/>
      <c r="F176"/>
      <c r="G176"/>
      <c r="I176" s="177"/>
      <c r="J176" s="14"/>
      <c r="K176"/>
    </row>
    <row r="177" spans="1:11" ht="12.5" x14ac:dyDescent="0.25">
      <c r="A177"/>
      <c r="B177"/>
      <c r="C177"/>
      <c r="D177"/>
      <c r="F177"/>
      <c r="G177"/>
      <c r="I177" s="177"/>
      <c r="J177" s="14"/>
      <c r="K177"/>
    </row>
    <row r="178" spans="1:11" ht="12.5" x14ac:dyDescent="0.25">
      <c r="A178"/>
      <c r="B178"/>
      <c r="C178"/>
      <c r="D178"/>
      <c r="F178"/>
      <c r="G178"/>
      <c r="I178" s="177"/>
      <c r="J178" s="14"/>
      <c r="K178"/>
    </row>
    <row r="179" spans="1:11" ht="12.5" x14ac:dyDescent="0.25">
      <c r="A179"/>
      <c r="B179"/>
      <c r="C179"/>
      <c r="D179"/>
      <c r="F179"/>
      <c r="G179"/>
      <c r="I179" s="177"/>
      <c r="J179" s="14"/>
      <c r="K179"/>
    </row>
    <row r="180" spans="1:11" ht="12.5" x14ac:dyDescent="0.25">
      <c r="A180"/>
      <c r="B180"/>
      <c r="C180"/>
      <c r="D180"/>
      <c r="F180"/>
      <c r="G180"/>
      <c r="I180" s="177"/>
      <c r="J180" s="14"/>
      <c r="K180"/>
    </row>
    <row r="181" spans="1:11" ht="12.5" x14ac:dyDescent="0.25">
      <c r="A181"/>
      <c r="B181"/>
      <c r="C181"/>
      <c r="D181"/>
      <c r="F181"/>
      <c r="G181"/>
      <c r="I181" s="177"/>
      <c r="J181" s="14"/>
      <c r="K181"/>
    </row>
    <row r="182" spans="1:11" ht="12.5" x14ac:dyDescent="0.25">
      <c r="A182"/>
      <c r="B182"/>
      <c r="C182"/>
      <c r="D182"/>
      <c r="F182"/>
      <c r="G182"/>
      <c r="I182" s="177"/>
      <c r="J182" s="14"/>
      <c r="K182"/>
    </row>
    <row r="183" spans="1:11" ht="12.5" x14ac:dyDescent="0.25">
      <c r="A183"/>
      <c r="B183"/>
      <c r="C183"/>
      <c r="D183"/>
      <c r="F183"/>
      <c r="G183"/>
      <c r="I183" s="177"/>
      <c r="J183" s="14"/>
      <c r="K183"/>
    </row>
    <row r="184" spans="1:11" ht="12.5" x14ac:dyDescent="0.25">
      <c r="A184"/>
      <c r="B184"/>
      <c r="C184"/>
      <c r="D184"/>
      <c r="F184"/>
      <c r="G184"/>
      <c r="I184" s="177"/>
      <c r="J184" s="14"/>
      <c r="K184"/>
    </row>
    <row r="185" spans="1:11" ht="12.5" x14ac:dyDescent="0.25">
      <c r="A185"/>
      <c r="B185"/>
      <c r="C185"/>
      <c r="D185"/>
      <c r="F185"/>
      <c r="G185"/>
      <c r="I185" s="177"/>
      <c r="J185" s="14"/>
      <c r="K185"/>
    </row>
    <row r="186" spans="1:11" ht="12.5" x14ac:dyDescent="0.25">
      <c r="A186"/>
      <c r="B186"/>
      <c r="C186"/>
      <c r="D186"/>
      <c r="F186"/>
      <c r="G186"/>
      <c r="I186" s="177"/>
      <c r="J186" s="14"/>
      <c r="K186"/>
    </row>
    <row r="187" spans="1:11" ht="12.5" x14ac:dyDescent="0.25">
      <c r="A187"/>
      <c r="B187"/>
      <c r="C187"/>
      <c r="D187"/>
      <c r="F187"/>
      <c r="G187"/>
      <c r="I187" s="177"/>
      <c r="J187" s="14"/>
      <c r="K187"/>
    </row>
    <row r="188" spans="1:11" ht="12.5" x14ac:dyDescent="0.25">
      <c r="A188"/>
      <c r="B188"/>
      <c r="C188"/>
      <c r="D188"/>
      <c r="F188"/>
      <c r="G188"/>
      <c r="I188" s="177"/>
      <c r="J188" s="14"/>
      <c r="K188"/>
    </row>
    <row r="189" spans="1:11" ht="12.5" x14ac:dyDescent="0.25">
      <c r="A189"/>
      <c r="B189"/>
      <c r="C189"/>
      <c r="D189"/>
      <c r="F189"/>
      <c r="G189"/>
      <c r="I189" s="177"/>
      <c r="J189" s="14"/>
      <c r="K189"/>
    </row>
    <row r="190" spans="1:11" ht="12.5" x14ac:dyDescent="0.25">
      <c r="A190"/>
      <c r="B190"/>
      <c r="C190"/>
      <c r="D190"/>
      <c r="F190"/>
      <c r="G190"/>
      <c r="I190" s="177"/>
      <c r="J190" s="14"/>
      <c r="K190"/>
    </row>
    <row r="191" spans="1:11" ht="12.5" x14ac:dyDescent="0.25">
      <c r="A191"/>
      <c r="B191"/>
      <c r="C191"/>
      <c r="D191"/>
      <c r="F191"/>
      <c r="G191"/>
      <c r="I191" s="177"/>
      <c r="J191" s="14"/>
      <c r="K191"/>
    </row>
    <row r="192" spans="1:11" ht="12.5" x14ac:dyDescent="0.25">
      <c r="A192"/>
      <c r="B192"/>
      <c r="C192"/>
      <c r="D192"/>
      <c r="F192"/>
      <c r="G192"/>
      <c r="I192" s="177"/>
      <c r="J192" s="14"/>
      <c r="K192"/>
    </row>
    <row r="193" spans="1:11" ht="12.5" x14ac:dyDescent="0.25">
      <c r="A193"/>
      <c r="B193"/>
      <c r="C193"/>
      <c r="D193"/>
      <c r="F193"/>
      <c r="G193"/>
      <c r="I193" s="177"/>
      <c r="J193" s="14"/>
      <c r="K193"/>
    </row>
    <row r="194" spans="1:11" ht="12.5" x14ac:dyDescent="0.25">
      <c r="A194"/>
      <c r="B194"/>
      <c r="C194"/>
      <c r="D194"/>
      <c r="F194"/>
      <c r="G194"/>
      <c r="I194" s="177"/>
      <c r="J194" s="14"/>
      <c r="K194"/>
    </row>
    <row r="195" spans="1:11" ht="12.5" x14ac:dyDescent="0.25">
      <c r="A195"/>
      <c r="B195"/>
      <c r="C195"/>
      <c r="D195"/>
      <c r="F195"/>
      <c r="G195"/>
      <c r="I195" s="177"/>
      <c r="J195" s="14"/>
      <c r="K195"/>
    </row>
    <row r="196" spans="1:11" ht="12.5" x14ac:dyDescent="0.25">
      <c r="A196"/>
      <c r="B196"/>
      <c r="C196"/>
      <c r="D196"/>
      <c r="F196"/>
      <c r="G196"/>
      <c r="I196" s="177"/>
      <c r="J196" s="14"/>
      <c r="K196"/>
    </row>
    <row r="197" spans="1:11" ht="12.5" x14ac:dyDescent="0.25">
      <c r="A197"/>
      <c r="B197"/>
      <c r="C197"/>
      <c r="D197"/>
      <c r="F197"/>
      <c r="G197"/>
      <c r="I197" s="177"/>
      <c r="J197" s="14"/>
      <c r="K197"/>
    </row>
    <row r="198" spans="1:11" ht="12.5" x14ac:dyDescent="0.25">
      <c r="A198"/>
      <c r="B198"/>
      <c r="C198"/>
      <c r="D198"/>
      <c r="F198"/>
      <c r="G198"/>
      <c r="I198" s="177"/>
      <c r="J198" s="14"/>
      <c r="K198"/>
    </row>
    <row r="199" spans="1:11" ht="12.5" x14ac:dyDescent="0.25">
      <c r="A199"/>
      <c r="B199"/>
      <c r="C199"/>
      <c r="D199"/>
      <c r="F199"/>
      <c r="G199"/>
      <c r="I199" s="177"/>
      <c r="J199" s="14"/>
      <c r="K199"/>
    </row>
    <row r="200" spans="1:11" ht="12.5" x14ac:dyDescent="0.25">
      <c r="A200"/>
      <c r="B200"/>
      <c r="C200"/>
      <c r="D200"/>
      <c r="F200"/>
      <c r="G200"/>
      <c r="I200" s="177"/>
      <c r="J200" s="14"/>
      <c r="K200"/>
    </row>
    <row r="201" spans="1:11" ht="12.5" x14ac:dyDescent="0.25">
      <c r="A201"/>
      <c r="B201"/>
      <c r="C201"/>
      <c r="D201"/>
      <c r="F201"/>
      <c r="G201"/>
      <c r="I201" s="177"/>
      <c r="J201" s="14"/>
      <c r="K201"/>
    </row>
    <row r="202" spans="1:11" ht="12.5" x14ac:dyDescent="0.25">
      <c r="A202"/>
      <c r="B202"/>
      <c r="C202"/>
      <c r="D202"/>
      <c r="F202"/>
      <c r="G202"/>
      <c r="I202" s="177"/>
      <c r="J202" s="14"/>
      <c r="K202"/>
    </row>
    <row r="203" spans="1:11" ht="12.5" x14ac:dyDescent="0.25">
      <c r="A203"/>
      <c r="B203"/>
      <c r="C203"/>
      <c r="D203"/>
      <c r="F203"/>
      <c r="G203"/>
      <c r="I203" s="177"/>
      <c r="J203" s="14"/>
      <c r="K203"/>
    </row>
    <row r="204" spans="1:11" ht="12.5" x14ac:dyDescent="0.25">
      <c r="A204"/>
      <c r="B204"/>
      <c r="C204"/>
      <c r="D204"/>
      <c r="F204"/>
      <c r="G204"/>
      <c r="I204" s="177"/>
      <c r="J204" s="14"/>
      <c r="K204"/>
    </row>
    <row r="205" spans="1:11" ht="12.5" x14ac:dyDescent="0.25">
      <c r="A205"/>
      <c r="B205"/>
      <c r="C205"/>
      <c r="D205"/>
      <c r="F205"/>
      <c r="G205"/>
      <c r="I205" s="177"/>
      <c r="J205" s="14"/>
      <c r="K205"/>
    </row>
    <row r="206" spans="1:11" ht="12.5" x14ac:dyDescent="0.25">
      <c r="A206"/>
      <c r="B206"/>
      <c r="C206"/>
      <c r="D206"/>
      <c r="F206"/>
      <c r="G206"/>
      <c r="I206" s="177"/>
      <c r="J206" s="14"/>
      <c r="K206"/>
    </row>
    <row r="207" spans="1:11" ht="12.5" x14ac:dyDescent="0.25">
      <c r="A207"/>
      <c r="B207"/>
      <c r="C207"/>
      <c r="D207"/>
      <c r="F207"/>
      <c r="G207"/>
      <c r="I207" s="177"/>
      <c r="J207" s="14"/>
      <c r="K207"/>
    </row>
    <row r="208" spans="1:11" ht="12.5" x14ac:dyDescent="0.25">
      <c r="A208"/>
      <c r="B208"/>
      <c r="C208"/>
      <c r="D208"/>
      <c r="F208"/>
      <c r="G208"/>
      <c r="I208" s="177"/>
      <c r="J208" s="14"/>
      <c r="K208"/>
    </row>
    <row r="209" spans="1:11" ht="12.5" x14ac:dyDescent="0.25">
      <c r="A209"/>
      <c r="B209"/>
      <c r="C209"/>
      <c r="D209"/>
      <c r="F209"/>
      <c r="G209"/>
      <c r="I209" s="177"/>
      <c r="J209" s="14"/>
      <c r="K209"/>
    </row>
    <row r="210" spans="1:11" ht="12.5" x14ac:dyDescent="0.25">
      <c r="A210"/>
      <c r="B210"/>
      <c r="C210"/>
      <c r="D210"/>
      <c r="F210"/>
      <c r="G210"/>
      <c r="I210" s="177"/>
      <c r="J210" s="14"/>
      <c r="K210"/>
    </row>
    <row r="211" spans="1:11" ht="12.5" x14ac:dyDescent="0.25">
      <c r="A211"/>
      <c r="B211"/>
      <c r="C211"/>
      <c r="D211"/>
      <c r="F211"/>
      <c r="G211"/>
      <c r="I211" s="177"/>
      <c r="J211" s="14"/>
      <c r="K211"/>
    </row>
    <row r="212" spans="1:11" ht="12.5" x14ac:dyDescent="0.25">
      <c r="A212"/>
      <c r="B212"/>
      <c r="C212"/>
      <c r="D212"/>
      <c r="F212"/>
      <c r="G212"/>
      <c r="I212" s="177"/>
      <c r="J212" s="14"/>
      <c r="K212"/>
    </row>
    <row r="213" spans="1:11" ht="12.5" x14ac:dyDescent="0.25">
      <c r="A213"/>
      <c r="B213"/>
      <c r="C213"/>
      <c r="D213"/>
      <c r="F213"/>
      <c r="G213"/>
      <c r="I213" s="177"/>
      <c r="J213" s="14"/>
      <c r="K213"/>
    </row>
    <row r="214" spans="1:11" ht="12.5" x14ac:dyDescent="0.25">
      <c r="A214"/>
      <c r="B214"/>
      <c r="C214"/>
      <c r="D214"/>
      <c r="F214"/>
      <c r="G214"/>
      <c r="I214" s="177"/>
      <c r="J214" s="14"/>
      <c r="K214"/>
    </row>
    <row r="215" spans="1:11" ht="12.5" x14ac:dyDescent="0.25">
      <c r="A215"/>
      <c r="B215"/>
      <c r="C215"/>
      <c r="D215"/>
      <c r="F215"/>
      <c r="G215"/>
      <c r="I215" s="177"/>
      <c r="J215" s="14"/>
      <c r="K215"/>
    </row>
    <row r="216" spans="1:11" ht="12.5" x14ac:dyDescent="0.25">
      <c r="A216"/>
      <c r="B216"/>
      <c r="C216"/>
      <c r="D216"/>
      <c r="F216"/>
      <c r="G216"/>
      <c r="I216" s="177"/>
      <c r="J216" s="14"/>
      <c r="K216"/>
    </row>
    <row r="217" spans="1:11" ht="12.5" x14ac:dyDescent="0.25">
      <c r="A217"/>
      <c r="B217"/>
      <c r="C217"/>
      <c r="D217"/>
      <c r="F217"/>
      <c r="G217"/>
      <c r="I217" s="177"/>
      <c r="J217" s="14"/>
      <c r="K217"/>
    </row>
    <row r="218" spans="1:11" ht="12.5" x14ac:dyDescent="0.25">
      <c r="A218"/>
      <c r="B218"/>
      <c r="C218"/>
      <c r="D218"/>
      <c r="F218"/>
      <c r="G218"/>
      <c r="I218" s="177"/>
      <c r="J218" s="14"/>
      <c r="K218"/>
    </row>
    <row r="219" spans="1:11" ht="12.5" x14ac:dyDescent="0.25">
      <c r="A219"/>
      <c r="B219"/>
      <c r="C219"/>
      <c r="D219"/>
      <c r="F219"/>
      <c r="G219"/>
      <c r="I219" s="177"/>
      <c r="J219" s="14"/>
      <c r="K219"/>
    </row>
    <row r="220" spans="1:11" ht="12.5" x14ac:dyDescent="0.25">
      <c r="A220"/>
      <c r="B220"/>
      <c r="C220"/>
      <c r="D220"/>
      <c r="F220"/>
      <c r="G220"/>
      <c r="I220" s="177"/>
      <c r="J220" s="14"/>
      <c r="K220"/>
    </row>
    <row r="221" spans="1:11" ht="12.5" x14ac:dyDescent="0.25">
      <c r="A221"/>
      <c r="B221"/>
      <c r="C221"/>
      <c r="D221"/>
      <c r="F221"/>
      <c r="G221"/>
      <c r="I221" s="177"/>
      <c r="J221" s="14"/>
      <c r="K221"/>
    </row>
    <row r="222" spans="1:11" ht="12.5" x14ac:dyDescent="0.25">
      <c r="A222"/>
      <c r="B222"/>
      <c r="C222"/>
      <c r="D222"/>
      <c r="F222"/>
      <c r="G222"/>
      <c r="I222" s="177"/>
      <c r="J222" s="14"/>
      <c r="K222"/>
    </row>
    <row r="223" spans="1:11" ht="12.5" x14ac:dyDescent="0.25">
      <c r="A223"/>
      <c r="B223"/>
      <c r="C223"/>
      <c r="D223"/>
      <c r="F223"/>
      <c r="G223"/>
      <c r="I223" s="388"/>
      <c r="J223" s="389"/>
      <c r="K223"/>
    </row>
    <row r="224" spans="1:11" ht="12.5" x14ac:dyDescent="0.25">
      <c r="A224"/>
      <c r="B224"/>
      <c r="C224"/>
      <c r="D224"/>
      <c r="F224"/>
      <c r="G224"/>
      <c r="K224"/>
    </row>
    <row r="225" spans="1:11" ht="12.5" x14ac:dyDescent="0.25">
      <c r="A225"/>
      <c r="B225"/>
      <c r="C225"/>
      <c r="D225"/>
      <c r="F225"/>
      <c r="G225"/>
      <c r="K225"/>
    </row>
    <row r="226" spans="1:11" ht="12.5" x14ac:dyDescent="0.25">
      <c r="A226"/>
      <c r="B226"/>
      <c r="C226"/>
      <c r="D226"/>
      <c r="F226"/>
      <c r="G226"/>
      <c r="K226"/>
    </row>
    <row r="227" spans="1:11" ht="12.5" x14ac:dyDescent="0.25">
      <c r="A227"/>
      <c r="B227"/>
      <c r="C227"/>
      <c r="D227"/>
      <c r="F227"/>
      <c r="G227"/>
      <c r="K227"/>
    </row>
    <row r="228" spans="1:11" ht="12.5" x14ac:dyDescent="0.25">
      <c r="A228"/>
      <c r="B228"/>
      <c r="C228"/>
      <c r="D228"/>
      <c r="F228"/>
      <c r="G228"/>
      <c r="K228"/>
    </row>
    <row r="229" spans="1:11" ht="12.5" x14ac:dyDescent="0.25">
      <c r="A229"/>
      <c r="B229"/>
      <c r="C229"/>
      <c r="D229"/>
      <c r="F229"/>
      <c r="G229"/>
      <c r="K229"/>
    </row>
    <row r="230" spans="1:11" ht="12.5" x14ac:dyDescent="0.25">
      <c r="A230"/>
      <c r="B230"/>
      <c r="C230"/>
      <c r="D230"/>
      <c r="F230"/>
      <c r="G230"/>
      <c r="K230"/>
    </row>
    <row r="231" spans="1:11" ht="12.5" x14ac:dyDescent="0.25">
      <c r="A231"/>
      <c r="B231"/>
      <c r="C231"/>
      <c r="D231"/>
      <c r="F231"/>
      <c r="G231"/>
      <c r="K231"/>
    </row>
    <row r="232" spans="1:11" ht="12.5" x14ac:dyDescent="0.25">
      <c r="A232"/>
      <c r="B232"/>
      <c r="C232"/>
      <c r="D232"/>
      <c r="F232"/>
      <c r="G232"/>
      <c r="K232"/>
    </row>
    <row r="233" spans="1:11" ht="12.5" x14ac:dyDescent="0.25">
      <c r="A233"/>
      <c r="B233"/>
      <c r="C233"/>
      <c r="D233"/>
      <c r="F233"/>
      <c r="G233"/>
      <c r="K233"/>
    </row>
    <row r="234" spans="1:11" ht="12.5" x14ac:dyDescent="0.25">
      <c r="A234"/>
      <c r="B234"/>
      <c r="C234"/>
      <c r="D234"/>
      <c r="F234"/>
      <c r="G234"/>
      <c r="K234"/>
    </row>
    <row r="235" spans="1:11" ht="12.5" x14ac:dyDescent="0.25">
      <c r="A235"/>
      <c r="B235"/>
      <c r="C235"/>
      <c r="D235"/>
      <c r="F235"/>
      <c r="G235"/>
      <c r="H235" s="132"/>
      <c r="I235"/>
      <c r="J235"/>
      <c r="K235"/>
    </row>
    <row r="236" spans="1:11" ht="12.5" x14ac:dyDescent="0.25">
      <c r="A236"/>
      <c r="B236"/>
      <c r="C236"/>
      <c r="D236"/>
      <c r="F236"/>
      <c r="G236"/>
      <c r="H236" s="132"/>
      <c r="I236"/>
      <c r="J236"/>
      <c r="K236"/>
    </row>
    <row r="237" spans="1:11" ht="12.5" x14ac:dyDescent="0.25">
      <c r="A237"/>
      <c r="B237"/>
      <c r="C237"/>
      <c r="D237"/>
      <c r="F237"/>
      <c r="G237"/>
      <c r="H237" s="132"/>
      <c r="I237"/>
      <c r="J237"/>
      <c r="K237"/>
    </row>
    <row r="238" spans="1:11" ht="12.5" x14ac:dyDescent="0.25">
      <c r="A238"/>
      <c r="B238"/>
      <c r="C238"/>
      <c r="D238"/>
      <c r="F238"/>
      <c r="G238"/>
      <c r="H238" s="132"/>
      <c r="I238"/>
      <c r="J238"/>
      <c r="K238"/>
    </row>
    <row r="239" spans="1:11" ht="12.5" x14ac:dyDescent="0.25">
      <c r="A239"/>
      <c r="B239"/>
      <c r="C239"/>
      <c r="D239"/>
      <c r="F239"/>
      <c r="G239"/>
      <c r="H239" s="132"/>
      <c r="I239"/>
      <c r="J239"/>
      <c r="K239"/>
    </row>
    <row r="240" spans="1:11" ht="12.5" x14ac:dyDescent="0.25">
      <c r="A240"/>
      <c r="B240"/>
      <c r="C240"/>
      <c r="D240"/>
      <c r="F240"/>
      <c r="G240"/>
      <c r="H240" s="132"/>
      <c r="I240"/>
      <c r="J240"/>
      <c r="K240"/>
    </row>
    <row r="241" spans="1:11" ht="12.5" x14ac:dyDescent="0.25">
      <c r="A241"/>
      <c r="B241"/>
      <c r="C241"/>
      <c r="D241"/>
      <c r="F241"/>
      <c r="G241"/>
      <c r="H241" s="132"/>
      <c r="I241"/>
      <c r="J241"/>
      <c r="K241"/>
    </row>
    <row r="242" spans="1:11" ht="12.5" x14ac:dyDescent="0.25">
      <c r="A242"/>
      <c r="B242"/>
      <c r="C242"/>
      <c r="D242"/>
      <c r="F242"/>
      <c r="G242"/>
      <c r="H242" s="132"/>
      <c r="I242"/>
      <c r="J242"/>
      <c r="K242"/>
    </row>
    <row r="243" spans="1:11" ht="12.5" x14ac:dyDescent="0.25">
      <c r="A243"/>
      <c r="B243"/>
      <c r="C243"/>
      <c r="D243"/>
      <c r="F243"/>
      <c r="G243"/>
      <c r="H243" s="132"/>
      <c r="I243"/>
      <c r="J243"/>
      <c r="K243"/>
    </row>
    <row r="244" spans="1:11" ht="12.5" x14ac:dyDescent="0.25">
      <c r="A244"/>
      <c r="B244"/>
      <c r="C244"/>
      <c r="D244"/>
      <c r="F244"/>
      <c r="G244"/>
      <c r="H244" s="132"/>
      <c r="I244"/>
      <c r="J244"/>
      <c r="K244"/>
    </row>
    <row r="245" spans="1:11" ht="12.5" x14ac:dyDescent="0.25">
      <c r="A245"/>
      <c r="B245"/>
      <c r="C245"/>
      <c r="D245"/>
      <c r="F245"/>
      <c r="G245"/>
      <c r="H245" s="132"/>
      <c r="I245"/>
      <c r="J245"/>
      <c r="K245"/>
    </row>
  </sheetData>
  <sheetProtection selectLockedCells="1" selectUnlockedCells="1"/>
  <mergeCells count="1">
    <mergeCell ref="B3:D3"/>
  </mergeCells>
  <phoneticPr fontId="25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80" firstPageNumber="0" orientation="landscape" r:id="rId1"/>
  <headerFooter alignWithMargins="0">
    <oddHeader>&amp;R.</oddHeader>
    <oddFooter>&amp;R&amp;P</oddFooter>
  </headerFooter>
  <rowBreaks count="4" manualBreakCount="4">
    <brk id="47" max="9" man="1"/>
    <brk id="68" max="9" man="1"/>
    <brk id="90" max="9" man="1"/>
    <brk id="13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1"/>
  <sheetViews>
    <sheetView topLeftCell="A16" zoomScale="80" zoomScaleNormal="80" workbookViewId="0">
      <selection activeCell="B64" sqref="B64"/>
    </sheetView>
  </sheetViews>
  <sheetFormatPr defaultRowHeight="14" x14ac:dyDescent="0.3"/>
  <cols>
    <col min="1" max="1" width="6" style="1" customWidth="1"/>
    <col min="2" max="2" width="60.1796875" style="2" customWidth="1"/>
    <col min="3" max="3" width="12.54296875" style="3" customWidth="1"/>
    <col min="4" max="4" width="0" style="4" hidden="1" customWidth="1"/>
    <col min="5" max="5" width="0" hidden="1" customWidth="1"/>
    <col min="6" max="6" width="0" style="5" hidden="1" customWidth="1"/>
    <col min="7" max="7" width="10.1796875" style="6" customWidth="1"/>
    <col min="8" max="8" width="10.1796875" style="52" customWidth="1"/>
    <col min="9" max="9" width="20.453125" customWidth="1"/>
    <col min="10" max="10" width="15.1796875" style="8" customWidth="1"/>
  </cols>
  <sheetData>
    <row r="1" spans="1:256" ht="16.5" x14ac:dyDescent="0.3">
      <c r="A1" s="9"/>
      <c r="B1" s="10"/>
      <c r="C1" s="11"/>
      <c r="D1" s="11"/>
      <c r="E1" s="12"/>
      <c r="G1" s="13"/>
      <c r="H1" s="53"/>
      <c r="I1" s="12"/>
      <c r="J1" s="14"/>
    </row>
    <row r="2" spans="1:256" ht="33" x14ac:dyDescent="0.3">
      <c r="A2" s="9"/>
      <c r="B2" s="15" t="s">
        <v>0</v>
      </c>
      <c r="C2" s="11"/>
      <c r="D2" s="11"/>
      <c r="E2" s="12"/>
      <c r="G2" s="13"/>
      <c r="H2" s="53"/>
      <c r="I2" s="12"/>
      <c r="J2" s="14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</row>
    <row r="3" spans="1:256" s="16" customFormat="1" ht="16.5" x14ac:dyDescent="0.3">
      <c r="A3" s="17"/>
      <c r="B3" s="11"/>
      <c r="C3" s="11" t="s">
        <v>1</v>
      </c>
      <c r="D3" s="11"/>
      <c r="E3" s="12"/>
      <c r="F3" s="5"/>
      <c r="G3" s="13"/>
      <c r="H3" s="53"/>
      <c r="I3" s="12"/>
      <c r="J3" s="14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22" customFormat="1" ht="18" x14ac:dyDescent="0.3">
      <c r="A4" s="18"/>
      <c r="B4" s="394" t="s">
        <v>150</v>
      </c>
      <c r="C4" s="394"/>
      <c r="D4" s="394"/>
      <c r="E4" s="19"/>
      <c r="F4" s="20"/>
      <c r="G4" s="21"/>
      <c r="H4" s="54"/>
      <c r="I4" s="55"/>
      <c r="J4" s="8"/>
      <c r="K4"/>
      <c r="L4"/>
      <c r="M4"/>
      <c r="N4"/>
      <c r="O4"/>
      <c r="P4"/>
      <c r="Q4"/>
      <c r="R4"/>
      <c r="S4"/>
      <c r="T4"/>
      <c r="U4"/>
      <c r="V4"/>
      <c r="W4"/>
      <c r="X4" s="16"/>
      <c r="FO4" s="23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</row>
    <row r="5" spans="1:256" s="22" customFormat="1" ht="16.5" x14ac:dyDescent="0.3">
      <c r="A5" s="56"/>
      <c r="B5" s="394"/>
      <c r="C5" s="394"/>
      <c r="D5" s="394"/>
      <c r="E5" s="19"/>
      <c r="F5" s="20"/>
      <c r="G5" s="21"/>
      <c r="H5" s="54"/>
      <c r="I5" s="55"/>
      <c r="J5" s="8"/>
      <c r="K5"/>
      <c r="L5"/>
      <c r="M5"/>
      <c r="N5"/>
      <c r="O5"/>
      <c r="P5"/>
      <c r="Q5"/>
      <c r="R5"/>
      <c r="S5"/>
      <c r="T5"/>
      <c r="U5"/>
      <c r="V5"/>
      <c r="W5"/>
      <c r="X5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8"/>
      <c r="DD5" s="26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8"/>
      <c r="FO5" s="23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</row>
    <row r="6" spans="1:256" s="33" customFormat="1" ht="63.75" customHeight="1" x14ac:dyDescent="0.3">
      <c r="A6" s="57" t="s">
        <v>151</v>
      </c>
      <c r="B6" s="29" t="s">
        <v>3</v>
      </c>
      <c r="C6" s="30" t="s">
        <v>4</v>
      </c>
      <c r="D6" s="30" t="s">
        <v>5</v>
      </c>
      <c r="E6" s="31" t="s">
        <v>6</v>
      </c>
      <c r="F6" s="32" t="s">
        <v>7</v>
      </c>
      <c r="G6" s="58" t="s">
        <v>152</v>
      </c>
      <c r="H6" s="59" t="s">
        <v>153</v>
      </c>
      <c r="I6" s="30" t="s">
        <v>154</v>
      </c>
      <c r="J6" s="60" t="s">
        <v>147</v>
      </c>
      <c r="K6" s="34"/>
      <c r="FF6" s="16"/>
      <c r="FG6" s="16"/>
      <c r="FH6" s="16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  <c r="IV6" s="34"/>
    </row>
    <row r="7" spans="1:256" s="33" customFormat="1" x14ac:dyDescent="0.3">
      <c r="A7" s="61" t="s">
        <v>155</v>
      </c>
      <c r="B7" s="62"/>
      <c r="C7" s="63"/>
      <c r="D7" s="63"/>
      <c r="E7" s="64" t="s">
        <v>10</v>
      </c>
      <c r="F7" s="32"/>
      <c r="G7" s="65"/>
      <c r="H7" s="66"/>
      <c r="I7" s="64"/>
      <c r="J7" s="67"/>
      <c r="K7" s="34"/>
      <c r="FF7" s="16"/>
      <c r="FG7" s="16"/>
      <c r="FH7" s="16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s="16" customFormat="1" ht="28" x14ac:dyDescent="0.3">
      <c r="A8" s="68">
        <v>1</v>
      </c>
      <c r="B8" s="69" t="s">
        <v>156</v>
      </c>
      <c r="C8" s="70" t="s">
        <v>11</v>
      </c>
      <c r="D8" s="71"/>
      <c r="E8" s="72">
        <v>26.71</v>
      </c>
      <c r="F8" s="20" t="e">
        <f t="shared" ref="F8:F71" si="0">+"#REF!#REF!"*E8</f>
        <v>#VALUE!</v>
      </c>
      <c r="G8" s="21">
        <v>3</v>
      </c>
      <c r="H8" s="73"/>
      <c r="I8" s="72"/>
      <c r="J8" s="8">
        <f t="shared" ref="J8:J71" si="1">+G8*I8</f>
        <v>0</v>
      </c>
      <c r="K8"/>
      <c r="FF8" s="22"/>
      <c r="FG8" s="22"/>
      <c r="FH8" s="22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s="16" customFormat="1" ht="28" x14ac:dyDescent="0.3">
      <c r="A9" s="68">
        <v>2</v>
      </c>
      <c r="B9" s="69" t="s">
        <v>12</v>
      </c>
      <c r="C9" s="70" t="s">
        <v>11</v>
      </c>
      <c r="D9" s="71"/>
      <c r="E9" s="72">
        <v>25.474499999999999</v>
      </c>
      <c r="F9" s="20" t="e">
        <f t="shared" si="0"/>
        <v>#VALUE!</v>
      </c>
      <c r="G9" s="21">
        <v>1</v>
      </c>
      <c r="H9" s="73">
        <v>1</v>
      </c>
      <c r="I9" s="72"/>
      <c r="J9" s="8">
        <f t="shared" si="1"/>
        <v>0</v>
      </c>
      <c r="K9"/>
      <c r="FF9" s="22"/>
      <c r="FG9" s="22"/>
      <c r="FH9" s="22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s="16" customFormat="1" ht="42" x14ac:dyDescent="0.3">
      <c r="A10" s="68">
        <v>3</v>
      </c>
      <c r="B10" s="69" t="s">
        <v>157</v>
      </c>
      <c r="C10" s="70" t="s">
        <v>11</v>
      </c>
      <c r="D10" s="71"/>
      <c r="E10" s="72">
        <v>28.917000000000002</v>
      </c>
      <c r="F10" s="20" t="e">
        <f t="shared" si="0"/>
        <v>#VALUE!</v>
      </c>
      <c r="G10" s="21">
        <v>1</v>
      </c>
      <c r="H10" s="73">
        <v>3</v>
      </c>
      <c r="I10" s="72"/>
      <c r="J10" s="8">
        <f t="shared" si="1"/>
        <v>0</v>
      </c>
      <c r="K10"/>
      <c r="FF10" s="33"/>
      <c r="FG10" s="34"/>
      <c r="FH10" s="34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s="16" customFormat="1" ht="42" x14ac:dyDescent="0.3">
      <c r="A11" s="68">
        <v>4</v>
      </c>
      <c r="B11" s="69" t="s">
        <v>13</v>
      </c>
      <c r="C11" s="70" t="s">
        <v>11</v>
      </c>
      <c r="D11" s="71"/>
      <c r="E11" s="72">
        <v>28.917000000000002</v>
      </c>
      <c r="F11" s="20" t="e">
        <f t="shared" si="0"/>
        <v>#VALUE!</v>
      </c>
      <c r="G11" s="21">
        <v>1</v>
      </c>
      <c r="H11" s="73"/>
      <c r="I11" s="72"/>
      <c r="J11" s="8">
        <f t="shared" si="1"/>
        <v>0</v>
      </c>
      <c r="K11"/>
      <c r="FF11" s="33"/>
      <c r="FG11" s="34"/>
      <c r="FH11" s="34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s="16" customFormat="1" ht="28" x14ac:dyDescent="0.3">
      <c r="A12" s="68">
        <v>5</v>
      </c>
      <c r="B12" s="69" t="s">
        <v>14</v>
      </c>
      <c r="C12" s="70" t="s">
        <v>11</v>
      </c>
      <c r="D12" s="71"/>
      <c r="E12" s="72">
        <v>27.54</v>
      </c>
      <c r="F12" s="20" t="e">
        <f t="shared" si="0"/>
        <v>#VALUE!</v>
      </c>
      <c r="G12" s="21">
        <v>1</v>
      </c>
      <c r="H12" s="73"/>
      <c r="I12" s="72"/>
      <c r="J12" s="8">
        <f t="shared" si="1"/>
        <v>0</v>
      </c>
      <c r="K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s="16" customFormat="1" x14ac:dyDescent="0.3">
      <c r="A13" s="68">
        <v>6</v>
      </c>
      <c r="B13" s="69" t="s">
        <v>16</v>
      </c>
      <c r="C13" s="70" t="s">
        <v>11</v>
      </c>
      <c r="D13" s="71"/>
      <c r="E13" s="72">
        <v>8.8127999999999993</v>
      </c>
      <c r="F13" s="20" t="e">
        <f t="shared" si="0"/>
        <v>#VALUE!</v>
      </c>
      <c r="G13" s="21">
        <v>4</v>
      </c>
      <c r="H13" s="73">
        <v>2</v>
      </c>
      <c r="I13" s="72"/>
      <c r="J13" s="8">
        <f t="shared" si="1"/>
        <v>0</v>
      </c>
      <c r="K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16" customFormat="1" ht="28" x14ac:dyDescent="0.3">
      <c r="A14" s="68">
        <v>7</v>
      </c>
      <c r="B14" s="74" t="s">
        <v>158</v>
      </c>
      <c r="C14" s="75" t="s">
        <v>11</v>
      </c>
      <c r="D14" s="76"/>
      <c r="E14" s="72">
        <v>35.113500000000002</v>
      </c>
      <c r="F14" s="20" t="e">
        <f t="shared" si="0"/>
        <v>#VALUE!</v>
      </c>
      <c r="G14" s="21">
        <v>1</v>
      </c>
      <c r="H14" s="77"/>
      <c r="I14" s="72"/>
      <c r="J14" s="8">
        <f t="shared" si="1"/>
        <v>0</v>
      </c>
      <c r="K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s="16" customFormat="1" ht="28" x14ac:dyDescent="0.3">
      <c r="A15" s="68">
        <v>8</v>
      </c>
      <c r="B15" s="69" t="s">
        <v>159</v>
      </c>
      <c r="C15" s="70" t="s">
        <v>11</v>
      </c>
      <c r="D15" s="71"/>
      <c r="E15" s="72">
        <v>33.048000000000002</v>
      </c>
      <c r="F15" s="20" t="e">
        <f t="shared" si="0"/>
        <v>#VALUE!</v>
      </c>
      <c r="G15" s="21">
        <v>1</v>
      </c>
      <c r="H15" s="73">
        <v>4</v>
      </c>
      <c r="I15" s="72"/>
      <c r="J15" s="8">
        <f t="shared" si="1"/>
        <v>0</v>
      </c>
      <c r="K15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</row>
    <row r="16" spans="1:256" s="16" customFormat="1" x14ac:dyDescent="0.3">
      <c r="A16" s="68">
        <v>9</v>
      </c>
      <c r="B16" s="69" t="s">
        <v>160</v>
      </c>
      <c r="C16" s="70" t="s">
        <v>11</v>
      </c>
      <c r="D16" s="71"/>
      <c r="E16" s="72">
        <v>0.15147000000000002</v>
      </c>
      <c r="F16" s="20" t="e">
        <f t="shared" si="0"/>
        <v>#VALUE!</v>
      </c>
      <c r="G16" s="21">
        <v>400</v>
      </c>
      <c r="H16" s="73">
        <v>300</v>
      </c>
      <c r="I16" s="72"/>
      <c r="J16" s="8">
        <f t="shared" si="1"/>
        <v>0</v>
      </c>
      <c r="K16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</row>
    <row r="17" spans="1:256" s="16" customFormat="1" x14ac:dyDescent="0.3">
      <c r="A17" s="68">
        <v>10</v>
      </c>
      <c r="B17" s="69" t="s">
        <v>18</v>
      </c>
      <c r="C17" s="70" t="s">
        <v>11</v>
      </c>
      <c r="D17" s="71"/>
      <c r="E17" s="72">
        <v>0.26163000000000003</v>
      </c>
      <c r="F17" s="20" t="e">
        <f t="shared" si="0"/>
        <v>#VALUE!</v>
      </c>
      <c r="G17" s="21">
        <v>30</v>
      </c>
      <c r="H17" s="73">
        <v>30</v>
      </c>
      <c r="I17" s="72"/>
      <c r="J17" s="8">
        <f t="shared" si="1"/>
        <v>0</v>
      </c>
      <c r="K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16" customFormat="1" x14ac:dyDescent="0.3">
      <c r="A18" s="68">
        <v>11</v>
      </c>
      <c r="B18" s="69" t="s">
        <v>161</v>
      </c>
      <c r="C18" s="78" t="s">
        <v>28</v>
      </c>
      <c r="D18" s="71"/>
      <c r="E18" s="72">
        <v>0.30294000000000004</v>
      </c>
      <c r="F18" s="20" t="e">
        <f t="shared" si="0"/>
        <v>#VALUE!</v>
      </c>
      <c r="G18" s="21">
        <v>10</v>
      </c>
      <c r="H18" s="73">
        <v>10</v>
      </c>
      <c r="I18" s="72"/>
      <c r="J18" s="8">
        <f t="shared" si="1"/>
        <v>0</v>
      </c>
      <c r="K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s="16" customFormat="1" x14ac:dyDescent="0.3">
      <c r="A19" s="68">
        <v>12</v>
      </c>
      <c r="B19" s="69" t="s">
        <v>19</v>
      </c>
      <c r="C19" s="70" t="s">
        <v>11</v>
      </c>
      <c r="D19" s="71"/>
      <c r="E19" s="72">
        <v>2.4097499999999998</v>
      </c>
      <c r="F19" s="20" t="e">
        <f t="shared" si="0"/>
        <v>#VALUE!</v>
      </c>
      <c r="G19" s="21">
        <v>10</v>
      </c>
      <c r="H19" s="73">
        <v>10</v>
      </c>
      <c r="I19" s="72"/>
      <c r="J19" s="8">
        <f t="shared" si="1"/>
        <v>0</v>
      </c>
      <c r="K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s="16" customFormat="1" x14ac:dyDescent="0.3">
      <c r="A20" s="68">
        <v>13</v>
      </c>
      <c r="B20" s="69" t="s">
        <v>20</v>
      </c>
      <c r="C20" s="70" t="s">
        <v>11</v>
      </c>
      <c r="D20" s="71"/>
      <c r="E20" s="72">
        <v>0.15147000000000002</v>
      </c>
      <c r="F20" s="20" t="e">
        <f t="shared" si="0"/>
        <v>#VALUE!</v>
      </c>
      <c r="G20" s="21">
        <v>50</v>
      </c>
      <c r="H20" s="73">
        <v>50</v>
      </c>
      <c r="I20" s="72"/>
      <c r="J20" s="8">
        <f t="shared" si="1"/>
        <v>0</v>
      </c>
      <c r="K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x14ac:dyDescent="0.3">
      <c r="A21" s="68">
        <v>14</v>
      </c>
      <c r="B21" s="69" t="s">
        <v>162</v>
      </c>
      <c r="C21" s="70" t="s">
        <v>11</v>
      </c>
      <c r="D21" s="71"/>
      <c r="E21" s="72">
        <v>0.41310000000000002</v>
      </c>
      <c r="F21" s="20" t="e">
        <f t="shared" si="0"/>
        <v>#VALUE!</v>
      </c>
      <c r="G21" s="21">
        <v>50</v>
      </c>
      <c r="H21" s="73">
        <v>30</v>
      </c>
      <c r="I21" s="72"/>
      <c r="J21" s="8">
        <f t="shared" si="1"/>
        <v>0</v>
      </c>
    </row>
    <row r="22" spans="1:256" x14ac:dyDescent="0.3">
      <c r="A22" s="68">
        <v>15</v>
      </c>
      <c r="B22" s="69" t="s">
        <v>21</v>
      </c>
      <c r="C22" s="70" t="s">
        <v>11</v>
      </c>
      <c r="D22" s="71"/>
      <c r="E22" s="72">
        <v>0.27540000000000003</v>
      </c>
      <c r="F22" s="20" t="e">
        <f t="shared" si="0"/>
        <v>#VALUE!</v>
      </c>
      <c r="G22" s="21">
        <v>20</v>
      </c>
      <c r="H22" s="73"/>
      <c r="I22" s="72"/>
      <c r="J22" s="8">
        <f t="shared" si="1"/>
        <v>0</v>
      </c>
    </row>
    <row r="23" spans="1:256" x14ac:dyDescent="0.3">
      <c r="A23" s="68">
        <v>16</v>
      </c>
      <c r="B23" s="69" t="s">
        <v>22</v>
      </c>
      <c r="C23" s="70" t="s">
        <v>11</v>
      </c>
      <c r="D23" s="71"/>
      <c r="E23" s="72">
        <v>0.23409000000000002</v>
      </c>
      <c r="F23" s="20" t="e">
        <f t="shared" si="0"/>
        <v>#VALUE!</v>
      </c>
      <c r="G23" s="21">
        <v>50</v>
      </c>
      <c r="H23" s="73">
        <v>30</v>
      </c>
      <c r="I23" s="72"/>
      <c r="J23" s="8">
        <f t="shared" si="1"/>
        <v>0</v>
      </c>
    </row>
    <row r="24" spans="1:256" x14ac:dyDescent="0.3">
      <c r="A24" s="68">
        <v>17</v>
      </c>
      <c r="B24" s="69" t="s">
        <v>23</v>
      </c>
      <c r="C24" s="70" t="s">
        <v>11</v>
      </c>
      <c r="D24" s="71"/>
      <c r="E24" s="72">
        <v>0.31671000000000005</v>
      </c>
      <c r="F24" s="20" t="e">
        <f t="shared" si="0"/>
        <v>#VALUE!</v>
      </c>
      <c r="G24" s="21">
        <v>50</v>
      </c>
      <c r="H24" s="73">
        <v>30</v>
      </c>
      <c r="I24" s="72"/>
      <c r="J24" s="8">
        <f t="shared" si="1"/>
        <v>0</v>
      </c>
    </row>
    <row r="25" spans="1:256" x14ac:dyDescent="0.3">
      <c r="A25" s="68">
        <v>18</v>
      </c>
      <c r="B25" s="69" t="s">
        <v>24</v>
      </c>
      <c r="C25" s="70" t="s">
        <v>11</v>
      </c>
      <c r="D25" s="71"/>
      <c r="E25" s="72">
        <v>0.34425</v>
      </c>
      <c r="F25" s="20" t="e">
        <f t="shared" si="0"/>
        <v>#VALUE!</v>
      </c>
      <c r="G25" s="21">
        <v>50</v>
      </c>
      <c r="H25" s="73">
        <v>30</v>
      </c>
      <c r="I25" s="72"/>
      <c r="J25" s="8">
        <f t="shared" si="1"/>
        <v>0</v>
      </c>
    </row>
    <row r="26" spans="1:256" x14ac:dyDescent="0.3">
      <c r="A26" s="68">
        <v>19</v>
      </c>
      <c r="B26" s="69" t="s">
        <v>25</v>
      </c>
      <c r="C26" s="70" t="s">
        <v>11</v>
      </c>
      <c r="D26" s="71"/>
      <c r="E26" s="72">
        <v>0.44064000000000003</v>
      </c>
      <c r="F26" s="20" t="e">
        <f t="shared" si="0"/>
        <v>#VALUE!</v>
      </c>
      <c r="G26" s="21">
        <v>30</v>
      </c>
      <c r="H26" s="73">
        <v>30</v>
      </c>
      <c r="I26" s="72"/>
      <c r="J26" s="8">
        <f t="shared" si="1"/>
        <v>0</v>
      </c>
    </row>
    <row r="27" spans="1:256" x14ac:dyDescent="0.3">
      <c r="A27" s="68">
        <v>20</v>
      </c>
      <c r="B27" s="69" t="s">
        <v>163</v>
      </c>
      <c r="C27" s="70" t="s">
        <v>11</v>
      </c>
      <c r="D27" s="71"/>
      <c r="E27" s="72">
        <v>0.12393000000000001</v>
      </c>
      <c r="F27" s="20" t="e">
        <f t="shared" si="0"/>
        <v>#VALUE!</v>
      </c>
      <c r="G27" s="21">
        <v>400</v>
      </c>
      <c r="H27" s="73">
        <v>300</v>
      </c>
      <c r="I27" s="72"/>
      <c r="J27" s="8">
        <f t="shared" si="1"/>
        <v>0</v>
      </c>
    </row>
    <row r="28" spans="1:256" x14ac:dyDescent="0.3">
      <c r="A28" s="68"/>
      <c r="B28" s="73" t="s">
        <v>164</v>
      </c>
      <c r="C28" s="70"/>
      <c r="D28" s="71"/>
      <c r="E28" s="72"/>
      <c r="F28" s="20"/>
      <c r="G28" s="21"/>
      <c r="H28" s="73">
        <v>250</v>
      </c>
      <c r="I28" s="72"/>
    </row>
    <row r="29" spans="1:256" x14ac:dyDescent="0.3">
      <c r="A29" s="68">
        <v>21</v>
      </c>
      <c r="B29" s="79" t="s">
        <v>29</v>
      </c>
      <c r="C29" s="70" t="s">
        <v>11</v>
      </c>
      <c r="D29" s="71"/>
      <c r="E29" s="72">
        <v>0.55080000000000007</v>
      </c>
      <c r="F29" s="20" t="e">
        <f t="shared" si="0"/>
        <v>#VALUE!</v>
      </c>
      <c r="G29" s="21">
        <v>10</v>
      </c>
      <c r="H29" s="80">
        <v>10</v>
      </c>
      <c r="I29" s="72"/>
      <c r="J29" s="8">
        <f t="shared" si="1"/>
        <v>0</v>
      </c>
    </row>
    <row r="30" spans="1:256" ht="28" x14ac:dyDescent="0.3">
      <c r="A30" s="68">
        <v>22</v>
      </c>
      <c r="B30" s="69" t="s">
        <v>31</v>
      </c>
      <c r="C30" s="70" t="s">
        <v>32</v>
      </c>
      <c r="D30" s="71"/>
      <c r="E30" s="72">
        <v>15.147</v>
      </c>
      <c r="F30" s="20" t="e">
        <f t="shared" si="0"/>
        <v>#VALUE!</v>
      </c>
      <c r="G30" s="21">
        <v>40</v>
      </c>
      <c r="H30" s="73">
        <v>52</v>
      </c>
      <c r="I30" s="72"/>
      <c r="J30" s="8">
        <f t="shared" si="1"/>
        <v>0</v>
      </c>
    </row>
    <row r="31" spans="1:256" ht="28" x14ac:dyDescent="0.3">
      <c r="A31" s="68">
        <v>23</v>
      </c>
      <c r="B31" s="69" t="s">
        <v>33</v>
      </c>
      <c r="C31" s="70" t="s">
        <v>32</v>
      </c>
      <c r="D31" s="71"/>
      <c r="E31" s="72">
        <v>15.147</v>
      </c>
      <c r="F31" s="20" t="e">
        <f t="shared" si="0"/>
        <v>#VALUE!</v>
      </c>
      <c r="G31" s="21">
        <v>20</v>
      </c>
      <c r="H31" s="73">
        <v>52</v>
      </c>
      <c r="I31" s="72"/>
      <c r="J31" s="8">
        <f t="shared" si="1"/>
        <v>0</v>
      </c>
    </row>
    <row r="32" spans="1:256" x14ac:dyDescent="0.3">
      <c r="A32" s="68">
        <v>24</v>
      </c>
      <c r="B32" s="69" t="s">
        <v>34</v>
      </c>
      <c r="C32" s="70" t="s">
        <v>35</v>
      </c>
      <c r="D32" s="71"/>
      <c r="E32" s="72">
        <v>12.393000000000001</v>
      </c>
      <c r="F32" s="20" t="e">
        <f t="shared" si="0"/>
        <v>#VALUE!</v>
      </c>
      <c r="G32" s="21">
        <v>5</v>
      </c>
      <c r="H32" s="73">
        <v>0</v>
      </c>
      <c r="I32" s="72"/>
      <c r="J32" s="8">
        <f t="shared" si="1"/>
        <v>0</v>
      </c>
    </row>
    <row r="33" spans="1:10" x14ac:dyDescent="0.3">
      <c r="A33" s="68">
        <v>25</v>
      </c>
      <c r="B33" s="69" t="s">
        <v>165</v>
      </c>
      <c r="C33" s="70" t="s">
        <v>11</v>
      </c>
      <c r="D33" s="71"/>
      <c r="E33" s="72">
        <v>0.27540000000000003</v>
      </c>
      <c r="F33" s="20" t="e">
        <f t="shared" si="0"/>
        <v>#VALUE!</v>
      </c>
      <c r="G33" s="21">
        <v>10</v>
      </c>
      <c r="H33" s="73">
        <v>10</v>
      </c>
      <c r="I33" s="72"/>
      <c r="J33" s="8">
        <f t="shared" si="1"/>
        <v>0</v>
      </c>
    </row>
    <row r="34" spans="1:10" x14ac:dyDescent="0.3">
      <c r="A34" s="68">
        <v>26</v>
      </c>
      <c r="B34" s="69" t="s">
        <v>166</v>
      </c>
      <c r="C34" s="70" t="s">
        <v>11</v>
      </c>
      <c r="D34" s="71"/>
      <c r="E34" s="72">
        <v>0.24786000000000002</v>
      </c>
      <c r="F34" s="20" t="e">
        <f t="shared" si="0"/>
        <v>#VALUE!</v>
      </c>
      <c r="G34" s="21">
        <v>15</v>
      </c>
      <c r="H34" s="73">
        <v>15</v>
      </c>
      <c r="I34" s="72"/>
      <c r="J34" s="8">
        <f t="shared" si="1"/>
        <v>0</v>
      </c>
    </row>
    <row r="35" spans="1:10" x14ac:dyDescent="0.3">
      <c r="A35" s="68">
        <v>27</v>
      </c>
      <c r="B35" s="69" t="s">
        <v>167</v>
      </c>
      <c r="C35" s="70" t="s">
        <v>11</v>
      </c>
      <c r="D35" s="71"/>
      <c r="E35" s="72">
        <v>6.4718999999999998</v>
      </c>
      <c r="F35" s="20" t="e">
        <f t="shared" si="0"/>
        <v>#VALUE!</v>
      </c>
      <c r="G35" s="21">
        <v>10</v>
      </c>
      <c r="H35" s="73">
        <v>30</v>
      </c>
      <c r="I35" s="72"/>
      <c r="J35" s="8">
        <f t="shared" si="1"/>
        <v>0</v>
      </c>
    </row>
    <row r="36" spans="1:10" x14ac:dyDescent="0.3">
      <c r="A36" s="68"/>
      <c r="B36" s="73" t="s">
        <v>36</v>
      </c>
      <c r="C36" s="81" t="s">
        <v>11</v>
      </c>
      <c r="D36" s="71"/>
      <c r="E36" s="72"/>
      <c r="F36" s="20"/>
      <c r="G36" s="21"/>
      <c r="H36" s="73">
        <v>8</v>
      </c>
      <c r="I36" s="72"/>
    </row>
    <row r="37" spans="1:10" x14ac:dyDescent="0.3">
      <c r="A37" s="68"/>
      <c r="B37" s="73" t="s">
        <v>168</v>
      </c>
      <c r="C37" s="81" t="s">
        <v>11</v>
      </c>
      <c r="D37" s="71"/>
      <c r="E37" s="72"/>
      <c r="F37" s="20"/>
      <c r="G37" s="21"/>
      <c r="H37" s="73">
        <v>5</v>
      </c>
      <c r="I37" s="72"/>
    </row>
    <row r="38" spans="1:10" x14ac:dyDescent="0.3">
      <c r="A38" s="68"/>
      <c r="B38" s="73" t="s">
        <v>37</v>
      </c>
      <c r="C38" s="81" t="s">
        <v>11</v>
      </c>
      <c r="D38" s="71"/>
      <c r="E38" s="72"/>
      <c r="F38" s="20"/>
      <c r="G38" s="21"/>
      <c r="H38" s="73">
        <v>4</v>
      </c>
      <c r="I38" s="72"/>
    </row>
    <row r="39" spans="1:10" x14ac:dyDescent="0.3">
      <c r="A39" s="68"/>
      <c r="B39" s="73" t="s">
        <v>169</v>
      </c>
      <c r="C39" s="81" t="s">
        <v>11</v>
      </c>
      <c r="D39" s="71"/>
      <c r="E39" s="72"/>
      <c r="F39" s="20"/>
      <c r="G39" s="21"/>
      <c r="H39" s="73">
        <v>235</v>
      </c>
      <c r="I39" s="72"/>
    </row>
    <row r="40" spans="1:10" ht="28" x14ac:dyDescent="0.3">
      <c r="A40" s="68">
        <v>30</v>
      </c>
      <c r="B40" s="69" t="s">
        <v>38</v>
      </c>
      <c r="C40" s="70" t="s">
        <v>11</v>
      </c>
      <c r="D40" s="71"/>
      <c r="E40" s="72">
        <v>1.4458500000000001</v>
      </c>
      <c r="F40" s="20" t="e">
        <f t="shared" si="0"/>
        <v>#VALUE!</v>
      </c>
      <c r="G40" s="21">
        <v>250</v>
      </c>
      <c r="H40" s="73">
        <v>140</v>
      </c>
      <c r="I40" s="72"/>
      <c r="J40" s="8">
        <f t="shared" si="1"/>
        <v>0</v>
      </c>
    </row>
    <row r="41" spans="1:10" ht="28" x14ac:dyDescent="0.3">
      <c r="A41" s="68">
        <v>31</v>
      </c>
      <c r="B41" s="82" t="s">
        <v>39</v>
      </c>
      <c r="C41" s="78" t="s">
        <v>11</v>
      </c>
      <c r="D41" s="83"/>
      <c r="E41" s="72">
        <v>11.016</v>
      </c>
      <c r="F41" s="20" t="e">
        <f t="shared" si="0"/>
        <v>#VALUE!</v>
      </c>
      <c r="G41" s="21">
        <v>10</v>
      </c>
      <c r="H41" s="84">
        <v>158</v>
      </c>
      <c r="I41" s="72"/>
      <c r="J41" s="8">
        <f t="shared" si="1"/>
        <v>0</v>
      </c>
    </row>
    <row r="42" spans="1:10" ht="28" x14ac:dyDescent="0.3">
      <c r="A42" s="68">
        <v>32</v>
      </c>
      <c r="B42" s="69" t="s">
        <v>40</v>
      </c>
      <c r="C42" s="70" t="s">
        <v>11</v>
      </c>
      <c r="D42" s="71"/>
      <c r="E42" s="72">
        <v>0.24786000000000002</v>
      </c>
      <c r="F42" s="20" t="e">
        <f t="shared" si="0"/>
        <v>#VALUE!</v>
      </c>
      <c r="G42" s="21">
        <v>300</v>
      </c>
      <c r="H42" s="73">
        <v>350</v>
      </c>
      <c r="I42" s="72"/>
      <c r="J42" s="8">
        <f t="shared" si="1"/>
        <v>0</v>
      </c>
    </row>
    <row r="43" spans="1:10" x14ac:dyDescent="0.3">
      <c r="A43" s="68">
        <v>33</v>
      </c>
      <c r="B43" s="69" t="s">
        <v>41</v>
      </c>
      <c r="C43" s="70" t="s">
        <v>11</v>
      </c>
      <c r="D43" s="71"/>
      <c r="E43" s="72">
        <v>67.417919999999995</v>
      </c>
      <c r="F43" s="20" t="e">
        <f t="shared" si="0"/>
        <v>#VALUE!</v>
      </c>
      <c r="G43" s="21">
        <v>3</v>
      </c>
      <c r="H43" s="73">
        <v>100</v>
      </c>
      <c r="I43" s="72"/>
      <c r="J43" s="8">
        <f t="shared" si="1"/>
        <v>0</v>
      </c>
    </row>
    <row r="44" spans="1:10" ht="28" x14ac:dyDescent="0.3">
      <c r="A44" s="68">
        <v>34</v>
      </c>
      <c r="B44" s="69" t="s">
        <v>42</v>
      </c>
      <c r="C44" s="70" t="s">
        <v>11</v>
      </c>
      <c r="D44" s="71"/>
      <c r="E44" s="72">
        <v>38.555999999999997</v>
      </c>
      <c r="F44" s="20" t="e">
        <f t="shared" si="0"/>
        <v>#VALUE!</v>
      </c>
      <c r="G44" s="21">
        <v>30</v>
      </c>
      <c r="H44" s="73">
        <v>950</v>
      </c>
      <c r="I44" s="72"/>
      <c r="J44" s="8">
        <f t="shared" si="1"/>
        <v>0</v>
      </c>
    </row>
    <row r="45" spans="1:10" ht="28" x14ac:dyDescent="0.3">
      <c r="A45" s="68"/>
      <c r="B45" s="73" t="s">
        <v>43</v>
      </c>
      <c r="C45" s="70"/>
      <c r="D45" s="71"/>
      <c r="E45" s="72"/>
      <c r="F45" s="20"/>
      <c r="G45" s="21"/>
      <c r="H45" s="73">
        <v>2650</v>
      </c>
      <c r="I45" s="72"/>
    </row>
    <row r="46" spans="1:10" x14ac:dyDescent="0.3">
      <c r="A46" s="68"/>
      <c r="B46" s="73" t="s">
        <v>170</v>
      </c>
      <c r="C46" s="70"/>
      <c r="D46" s="71"/>
      <c r="E46" s="72"/>
      <c r="F46" s="20"/>
      <c r="G46" s="21"/>
      <c r="H46" s="73">
        <v>100</v>
      </c>
      <c r="I46" s="72"/>
    </row>
    <row r="47" spans="1:10" x14ac:dyDescent="0.3">
      <c r="A47" s="68">
        <v>35</v>
      </c>
      <c r="B47" s="69" t="s">
        <v>45</v>
      </c>
      <c r="C47" s="70" t="s">
        <v>11</v>
      </c>
      <c r="D47" s="71"/>
      <c r="E47" s="72">
        <v>8.4685500000000005</v>
      </c>
      <c r="F47" s="20" t="e">
        <f t="shared" si="0"/>
        <v>#VALUE!</v>
      </c>
      <c r="G47" s="21">
        <v>5</v>
      </c>
      <c r="H47" s="73"/>
      <c r="I47" s="72"/>
      <c r="J47" s="8">
        <f t="shared" si="1"/>
        <v>0</v>
      </c>
    </row>
    <row r="48" spans="1:10" ht="28" x14ac:dyDescent="0.3">
      <c r="A48" s="68">
        <v>36</v>
      </c>
      <c r="B48" s="69" t="s">
        <v>171</v>
      </c>
      <c r="C48" s="70" t="s">
        <v>11</v>
      </c>
      <c r="D48" s="71"/>
      <c r="E48" s="72">
        <v>28.917000000000002</v>
      </c>
      <c r="F48" s="20" t="e">
        <f t="shared" si="0"/>
        <v>#VALUE!</v>
      </c>
      <c r="G48" s="21">
        <v>10</v>
      </c>
      <c r="H48" s="73">
        <v>10</v>
      </c>
      <c r="I48" s="72"/>
      <c r="J48" s="8">
        <f t="shared" si="1"/>
        <v>0</v>
      </c>
    </row>
    <row r="49" spans="1:35" x14ac:dyDescent="0.3">
      <c r="A49" s="68">
        <v>37</v>
      </c>
      <c r="B49" s="69" t="s">
        <v>47</v>
      </c>
      <c r="C49" s="70" t="s">
        <v>11</v>
      </c>
      <c r="D49" s="71"/>
      <c r="E49" s="72">
        <v>0.22032000000000002</v>
      </c>
      <c r="F49" s="20" t="e">
        <f t="shared" si="0"/>
        <v>#VALUE!</v>
      </c>
      <c r="G49" s="85">
        <v>200</v>
      </c>
      <c r="H49" s="73"/>
      <c r="I49" s="72"/>
      <c r="J49" s="8">
        <f t="shared" si="1"/>
        <v>0</v>
      </c>
      <c r="K49" s="36"/>
      <c r="L49" s="36"/>
      <c r="M49" s="36"/>
      <c r="N49" s="36"/>
    </row>
    <row r="50" spans="1:35" x14ac:dyDescent="0.3">
      <c r="A50" s="68">
        <v>38</v>
      </c>
      <c r="B50" s="69" t="s">
        <v>48</v>
      </c>
      <c r="C50" s="70" t="s">
        <v>11</v>
      </c>
      <c r="D50" s="71"/>
      <c r="E50" s="72">
        <v>0.11016000000000001</v>
      </c>
      <c r="F50" s="20" t="e">
        <f t="shared" si="0"/>
        <v>#VALUE!</v>
      </c>
      <c r="G50" s="85">
        <v>100</v>
      </c>
      <c r="H50" s="73"/>
      <c r="I50" s="72"/>
      <c r="J50" s="8">
        <f t="shared" si="1"/>
        <v>0</v>
      </c>
      <c r="K50" s="36"/>
      <c r="L50" s="36"/>
      <c r="M50" s="36"/>
      <c r="N50" s="36"/>
    </row>
    <row r="51" spans="1:35" x14ac:dyDescent="0.3">
      <c r="A51" s="68"/>
      <c r="B51" s="86" t="s">
        <v>172</v>
      </c>
      <c r="C51" s="70"/>
      <c r="D51" s="71"/>
      <c r="E51" s="72"/>
      <c r="F51" s="20"/>
      <c r="G51" s="85"/>
      <c r="H51" s="73">
        <v>50</v>
      </c>
      <c r="I51" s="72"/>
      <c r="K51" s="36"/>
      <c r="L51" s="36"/>
      <c r="M51" s="36"/>
      <c r="N51" s="36"/>
    </row>
    <row r="52" spans="1:35" x14ac:dyDescent="0.3">
      <c r="A52" s="68">
        <v>39</v>
      </c>
      <c r="B52" s="69" t="s">
        <v>49</v>
      </c>
      <c r="C52" s="70" t="s">
        <v>11</v>
      </c>
      <c r="D52" s="71"/>
      <c r="E52" s="72">
        <v>5.0949</v>
      </c>
      <c r="F52" s="20" t="e">
        <f t="shared" si="0"/>
        <v>#VALUE!</v>
      </c>
      <c r="G52" s="21">
        <v>20</v>
      </c>
      <c r="H52" s="73">
        <v>30</v>
      </c>
      <c r="I52" s="72"/>
      <c r="J52" s="8">
        <f t="shared" si="1"/>
        <v>0</v>
      </c>
      <c r="O52" s="36"/>
      <c r="P52" s="36"/>
      <c r="Q52" s="36"/>
      <c r="R52" s="36"/>
      <c r="S52" s="36"/>
      <c r="T52" s="36"/>
      <c r="U52" s="36"/>
      <c r="V52" s="36"/>
      <c r="W52" s="36"/>
      <c r="X52" s="36"/>
    </row>
    <row r="53" spans="1:35" x14ac:dyDescent="0.3">
      <c r="A53" s="68">
        <v>40</v>
      </c>
      <c r="B53" s="69" t="s">
        <v>173</v>
      </c>
      <c r="C53" s="70" t="s">
        <v>11</v>
      </c>
      <c r="D53" s="71"/>
      <c r="E53" s="72">
        <v>15.17454</v>
      </c>
      <c r="F53" s="20" t="e">
        <f t="shared" si="0"/>
        <v>#VALUE!</v>
      </c>
      <c r="G53" s="21">
        <v>30</v>
      </c>
      <c r="H53" s="73">
        <v>50</v>
      </c>
      <c r="I53" s="72"/>
      <c r="J53" s="8">
        <f t="shared" si="1"/>
        <v>0</v>
      </c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1:35" x14ac:dyDescent="0.3">
      <c r="A54" s="68"/>
      <c r="B54" s="86" t="s">
        <v>174</v>
      </c>
      <c r="C54" s="70" t="s">
        <v>11</v>
      </c>
      <c r="D54" s="71"/>
      <c r="E54" s="72"/>
      <c r="F54" s="20"/>
      <c r="G54" s="21"/>
      <c r="H54" s="73">
        <v>8</v>
      </c>
      <c r="I54" s="72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</row>
    <row r="55" spans="1:35" ht="28" x14ac:dyDescent="0.3">
      <c r="A55" s="68">
        <v>41</v>
      </c>
      <c r="B55" s="69" t="s">
        <v>52</v>
      </c>
      <c r="C55" s="70" t="s">
        <v>11</v>
      </c>
      <c r="D55" s="71"/>
      <c r="E55" s="72">
        <v>10.120950000000001</v>
      </c>
      <c r="F55" s="20" t="e">
        <f t="shared" si="0"/>
        <v>#VALUE!</v>
      </c>
      <c r="G55" s="21">
        <v>100</v>
      </c>
      <c r="H55" s="73">
        <v>87</v>
      </c>
      <c r="I55" s="72"/>
      <c r="J55" s="8">
        <f t="shared" si="1"/>
        <v>0</v>
      </c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</row>
    <row r="56" spans="1:35" x14ac:dyDescent="0.3">
      <c r="A56" s="68"/>
      <c r="B56" s="73" t="s">
        <v>53</v>
      </c>
      <c r="C56" s="70" t="s">
        <v>11</v>
      </c>
      <c r="D56" s="76"/>
      <c r="E56" s="72"/>
      <c r="F56" s="20"/>
      <c r="G56" s="21"/>
      <c r="H56" s="73">
        <v>17</v>
      </c>
      <c r="I56" s="72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</row>
    <row r="57" spans="1:35" x14ac:dyDescent="0.3">
      <c r="A57" s="68">
        <v>42</v>
      </c>
      <c r="B57" s="69" t="s">
        <v>175</v>
      </c>
      <c r="C57" s="75" t="s">
        <v>11</v>
      </c>
      <c r="D57" s="76"/>
      <c r="E57" s="72">
        <v>0.41310000000000002</v>
      </c>
      <c r="F57" s="20" t="e">
        <f t="shared" si="0"/>
        <v>#VALUE!</v>
      </c>
      <c r="G57" s="21">
        <v>100</v>
      </c>
      <c r="H57" s="73">
        <v>330</v>
      </c>
      <c r="I57" s="72"/>
      <c r="J57" s="8">
        <f t="shared" si="1"/>
        <v>0</v>
      </c>
      <c r="Y57" s="36"/>
      <c r="Z57" s="36"/>
      <c r="AA57" s="36"/>
      <c r="AB57" s="36"/>
    </row>
    <row r="58" spans="1:35" x14ac:dyDescent="0.3">
      <c r="A58" s="68">
        <v>43</v>
      </c>
      <c r="B58" s="69" t="s">
        <v>54</v>
      </c>
      <c r="C58" s="75" t="s">
        <v>55</v>
      </c>
      <c r="D58" s="76"/>
      <c r="E58" s="72">
        <v>11.952360000000001</v>
      </c>
      <c r="F58" s="20" t="e">
        <f t="shared" si="0"/>
        <v>#VALUE!</v>
      </c>
      <c r="G58" s="21">
        <v>3</v>
      </c>
      <c r="H58" s="73">
        <v>2</v>
      </c>
      <c r="I58" s="72"/>
      <c r="J58" s="8">
        <f t="shared" si="1"/>
        <v>0</v>
      </c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36"/>
      <c r="Z58" s="36"/>
      <c r="AA58" s="36"/>
      <c r="AB58" s="36"/>
    </row>
    <row r="59" spans="1:35" x14ac:dyDescent="0.3">
      <c r="A59" s="68">
        <v>44</v>
      </c>
      <c r="B59" s="69" t="s">
        <v>176</v>
      </c>
      <c r="C59" s="70" t="s">
        <v>56</v>
      </c>
      <c r="D59" s="71"/>
      <c r="E59" s="72">
        <v>37.8675</v>
      </c>
      <c r="F59" s="20" t="e">
        <f t="shared" si="0"/>
        <v>#VALUE!</v>
      </c>
      <c r="G59" s="21">
        <v>1</v>
      </c>
      <c r="H59" s="73"/>
      <c r="I59" s="72"/>
      <c r="J59" s="8">
        <f t="shared" si="1"/>
        <v>0</v>
      </c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35"/>
      <c r="Z59" s="35"/>
      <c r="AA59" s="35"/>
      <c r="AB59" s="35"/>
      <c r="AC59" s="16"/>
      <c r="AD59" s="16"/>
      <c r="AE59" s="16"/>
      <c r="AF59" s="16"/>
      <c r="AG59" s="16"/>
      <c r="AH59" s="16"/>
      <c r="AI59" s="16"/>
    </row>
    <row r="60" spans="1:35" x14ac:dyDescent="0.3">
      <c r="A60" s="68">
        <v>45</v>
      </c>
      <c r="B60" s="82" t="s">
        <v>57</v>
      </c>
      <c r="C60" s="78" t="s">
        <v>56</v>
      </c>
      <c r="D60" s="83"/>
      <c r="E60" s="72">
        <v>37.8675</v>
      </c>
      <c r="F60" s="20" t="e">
        <f t="shared" si="0"/>
        <v>#VALUE!</v>
      </c>
      <c r="G60" s="21">
        <v>1</v>
      </c>
      <c r="H60" s="84"/>
      <c r="I60" s="72"/>
      <c r="J60" s="8">
        <f t="shared" si="1"/>
        <v>0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:35" x14ac:dyDescent="0.3">
      <c r="A61" s="68">
        <v>46</v>
      </c>
      <c r="B61" s="69" t="s">
        <v>177</v>
      </c>
      <c r="C61" s="70" t="s">
        <v>56</v>
      </c>
      <c r="D61" s="71"/>
      <c r="E61" s="72">
        <v>37.8675</v>
      </c>
      <c r="F61" s="20" t="e">
        <f t="shared" si="0"/>
        <v>#VALUE!</v>
      </c>
      <c r="G61" s="21">
        <v>2</v>
      </c>
      <c r="H61" s="73"/>
      <c r="I61" s="72"/>
      <c r="J61" s="8">
        <f t="shared" si="1"/>
        <v>0</v>
      </c>
      <c r="Y61" s="16"/>
      <c r="Z61" s="16"/>
      <c r="AA61" s="16"/>
      <c r="AB61" s="16"/>
    </row>
    <row r="62" spans="1:35" x14ac:dyDescent="0.3">
      <c r="A62" s="68">
        <v>47</v>
      </c>
      <c r="B62" s="87" t="s">
        <v>58</v>
      </c>
      <c r="C62" s="70" t="s">
        <v>56</v>
      </c>
      <c r="D62" s="71"/>
      <c r="E62" s="72">
        <v>37.8675</v>
      </c>
      <c r="F62" s="20" t="e">
        <f t="shared" si="0"/>
        <v>#VALUE!</v>
      </c>
      <c r="G62" s="21">
        <v>2</v>
      </c>
      <c r="H62" s="88"/>
      <c r="I62" s="72"/>
      <c r="J62" s="8">
        <f t="shared" si="1"/>
        <v>0</v>
      </c>
    </row>
    <row r="63" spans="1:35" x14ac:dyDescent="0.3">
      <c r="A63" s="68">
        <v>48</v>
      </c>
      <c r="B63" s="69" t="s">
        <v>178</v>
      </c>
      <c r="C63" s="70" t="s">
        <v>179</v>
      </c>
      <c r="D63" s="71"/>
      <c r="E63" s="72">
        <v>110.16</v>
      </c>
      <c r="F63" s="20" t="e">
        <f t="shared" si="0"/>
        <v>#VALUE!</v>
      </c>
      <c r="G63" s="21">
        <v>1</v>
      </c>
      <c r="H63" s="73"/>
      <c r="I63" s="72"/>
      <c r="J63" s="8">
        <f t="shared" si="1"/>
        <v>0</v>
      </c>
    </row>
    <row r="64" spans="1:35" s="36" customFormat="1" x14ac:dyDescent="0.3">
      <c r="A64" s="68">
        <v>49</v>
      </c>
      <c r="B64" s="69" t="s">
        <v>180</v>
      </c>
      <c r="C64" s="70" t="s">
        <v>11</v>
      </c>
      <c r="D64" s="71"/>
      <c r="E64" s="72">
        <v>0.35802</v>
      </c>
      <c r="F64" s="20" t="e">
        <f t="shared" si="0"/>
        <v>#VALUE!</v>
      </c>
      <c r="G64" s="21">
        <v>150</v>
      </c>
      <c r="H64" s="73"/>
      <c r="I64" s="72"/>
      <c r="J64" s="8">
        <f t="shared" si="1"/>
        <v>0</v>
      </c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s="36" customFormat="1" ht="28" x14ac:dyDescent="0.3">
      <c r="A65" s="68">
        <v>50</v>
      </c>
      <c r="B65" s="69" t="s">
        <v>63</v>
      </c>
      <c r="C65" s="75" t="s">
        <v>64</v>
      </c>
      <c r="D65" s="76"/>
      <c r="E65" s="72">
        <v>137.78262000000001</v>
      </c>
      <c r="F65" s="20" t="e">
        <f t="shared" si="0"/>
        <v>#VALUE!</v>
      </c>
      <c r="G65" s="21">
        <v>2</v>
      </c>
      <c r="H65" s="73"/>
      <c r="I65" s="72"/>
      <c r="J65" s="8">
        <f t="shared" si="1"/>
        <v>0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x14ac:dyDescent="0.3">
      <c r="A66" s="68">
        <v>51</v>
      </c>
      <c r="B66" s="69" t="s">
        <v>66</v>
      </c>
      <c r="C66" s="70" t="s">
        <v>67</v>
      </c>
      <c r="D66" s="71"/>
      <c r="E66" s="72">
        <v>14.871600000000001</v>
      </c>
      <c r="F66" s="20" t="e">
        <f t="shared" si="0"/>
        <v>#VALUE!</v>
      </c>
      <c r="G66" s="21">
        <v>3</v>
      </c>
      <c r="H66" s="73"/>
      <c r="I66" s="72"/>
      <c r="J66" s="8">
        <f t="shared" si="1"/>
        <v>0</v>
      </c>
    </row>
    <row r="67" spans="1:28" s="44" customFormat="1" ht="28" x14ac:dyDescent="0.3">
      <c r="A67" s="68">
        <v>52</v>
      </c>
      <c r="B67" s="69" t="s">
        <v>181</v>
      </c>
      <c r="C67" s="70" t="s">
        <v>68</v>
      </c>
      <c r="D67" s="71"/>
      <c r="E67" s="72">
        <v>49.6</v>
      </c>
      <c r="F67" s="89" t="e">
        <f t="shared" si="0"/>
        <v>#VALUE!</v>
      </c>
      <c r="G67" s="21">
        <v>5</v>
      </c>
      <c r="H67" s="73"/>
      <c r="I67" s="72"/>
      <c r="J67" s="90">
        <f t="shared" si="1"/>
        <v>0</v>
      </c>
    </row>
    <row r="68" spans="1:28" s="44" customFormat="1" ht="28" x14ac:dyDescent="0.3">
      <c r="A68" s="68">
        <v>53</v>
      </c>
      <c r="B68" s="74" t="s">
        <v>69</v>
      </c>
      <c r="C68" s="75" t="s">
        <v>68</v>
      </c>
      <c r="D68" s="76"/>
      <c r="E68" s="72">
        <v>24.8</v>
      </c>
      <c r="F68" s="89" t="e">
        <f t="shared" si="0"/>
        <v>#VALUE!</v>
      </c>
      <c r="G68" s="21">
        <v>400</v>
      </c>
      <c r="H68" s="77"/>
      <c r="I68" s="72"/>
      <c r="J68" s="90">
        <f t="shared" si="1"/>
        <v>0</v>
      </c>
    </row>
    <row r="69" spans="1:28" x14ac:dyDescent="0.3">
      <c r="A69" s="68">
        <v>54</v>
      </c>
      <c r="B69" s="74" t="s">
        <v>182</v>
      </c>
      <c r="C69" s="75" t="s">
        <v>183</v>
      </c>
      <c r="D69" s="76"/>
      <c r="E69" s="72">
        <v>52.326000000000001</v>
      </c>
      <c r="F69" s="20" t="e">
        <f t="shared" si="0"/>
        <v>#VALUE!</v>
      </c>
      <c r="G69" s="21">
        <v>3</v>
      </c>
      <c r="H69" s="77"/>
      <c r="I69" s="72"/>
      <c r="J69" s="8">
        <f t="shared" si="1"/>
        <v>0</v>
      </c>
    </row>
    <row r="70" spans="1:28" x14ac:dyDescent="0.3">
      <c r="A70" s="68">
        <v>55</v>
      </c>
      <c r="B70" s="74" t="s">
        <v>184</v>
      </c>
      <c r="C70" s="75" t="s">
        <v>68</v>
      </c>
      <c r="D70" s="76"/>
      <c r="E70" s="72">
        <v>78.489000000000004</v>
      </c>
      <c r="F70" s="20" t="e">
        <f t="shared" si="0"/>
        <v>#VALUE!</v>
      </c>
      <c r="G70" s="21">
        <v>1</v>
      </c>
      <c r="H70" s="77"/>
      <c r="I70" s="72"/>
      <c r="J70" s="8">
        <f t="shared" si="1"/>
        <v>0</v>
      </c>
    </row>
    <row r="71" spans="1:28" ht="28" x14ac:dyDescent="0.3">
      <c r="A71" s="68">
        <v>56</v>
      </c>
      <c r="B71" s="69" t="s">
        <v>70</v>
      </c>
      <c r="C71" s="70" t="s">
        <v>61</v>
      </c>
      <c r="D71" s="71"/>
      <c r="E71" s="72">
        <v>20.655000000000001</v>
      </c>
      <c r="F71" s="20" t="e">
        <f t="shared" si="0"/>
        <v>#VALUE!</v>
      </c>
      <c r="G71" s="21">
        <v>1</v>
      </c>
      <c r="H71" s="73"/>
      <c r="I71" s="72"/>
      <c r="J71" s="8">
        <f t="shared" si="1"/>
        <v>0</v>
      </c>
    </row>
    <row r="72" spans="1:28" x14ac:dyDescent="0.3">
      <c r="A72" s="68">
        <v>57</v>
      </c>
      <c r="B72" s="74" t="s">
        <v>185</v>
      </c>
      <c r="C72" s="75" t="s">
        <v>11</v>
      </c>
      <c r="D72" s="76"/>
      <c r="E72" s="72">
        <v>0.6885</v>
      </c>
      <c r="F72" s="20" t="e">
        <f t="shared" ref="F72:F135" si="2">+"#REF!#REF!"*E72</f>
        <v>#VALUE!</v>
      </c>
      <c r="G72" s="21">
        <v>10</v>
      </c>
      <c r="H72" s="77"/>
      <c r="I72" s="72"/>
      <c r="J72" s="8">
        <f t="shared" ref="J72:J135" si="3">+G72*I72</f>
        <v>0</v>
      </c>
    </row>
    <row r="73" spans="1:28" x14ac:dyDescent="0.3">
      <c r="A73" s="68">
        <v>58</v>
      </c>
      <c r="B73" s="69" t="s">
        <v>74</v>
      </c>
      <c r="C73" s="70" t="s">
        <v>56</v>
      </c>
      <c r="D73" s="71"/>
      <c r="E73" s="72">
        <v>130.815</v>
      </c>
      <c r="F73" s="20" t="e">
        <f t="shared" si="2"/>
        <v>#VALUE!</v>
      </c>
      <c r="G73" s="21">
        <v>2</v>
      </c>
      <c r="H73" s="73"/>
      <c r="I73" s="72"/>
      <c r="J73" s="8">
        <f t="shared" si="3"/>
        <v>0</v>
      </c>
    </row>
    <row r="74" spans="1:28" ht="28" x14ac:dyDescent="0.3">
      <c r="A74" s="68">
        <v>59</v>
      </c>
      <c r="B74" s="69" t="s">
        <v>186</v>
      </c>
      <c r="C74" s="91" t="s">
        <v>56</v>
      </c>
      <c r="D74" s="71"/>
      <c r="E74" s="72">
        <v>101.898</v>
      </c>
      <c r="F74" s="20" t="e">
        <f t="shared" si="2"/>
        <v>#VALUE!</v>
      </c>
      <c r="G74" s="21">
        <v>2</v>
      </c>
      <c r="H74" s="73"/>
      <c r="I74" s="72"/>
      <c r="J74" s="8">
        <f t="shared" si="3"/>
        <v>0</v>
      </c>
    </row>
    <row r="75" spans="1:28" x14ac:dyDescent="0.3">
      <c r="A75" s="68">
        <v>60</v>
      </c>
      <c r="B75" s="69" t="s">
        <v>187</v>
      </c>
      <c r="C75" s="70" t="s">
        <v>11</v>
      </c>
      <c r="D75" s="71"/>
      <c r="E75" s="72">
        <v>1.1842200000000001</v>
      </c>
      <c r="F75" s="20" t="e">
        <f t="shared" si="2"/>
        <v>#VALUE!</v>
      </c>
      <c r="G75" s="21">
        <v>50</v>
      </c>
      <c r="H75" s="73"/>
      <c r="I75" s="72"/>
      <c r="J75" s="8">
        <f t="shared" si="3"/>
        <v>0</v>
      </c>
    </row>
    <row r="76" spans="1:28" x14ac:dyDescent="0.3">
      <c r="A76" s="68">
        <v>61</v>
      </c>
      <c r="B76" s="69" t="s">
        <v>78</v>
      </c>
      <c r="C76" s="70" t="s">
        <v>11</v>
      </c>
      <c r="D76" s="71"/>
      <c r="E76" s="72">
        <v>4.2962400000000001</v>
      </c>
      <c r="F76" s="20" t="e">
        <f t="shared" si="2"/>
        <v>#VALUE!</v>
      </c>
      <c r="G76" s="21">
        <v>15</v>
      </c>
      <c r="H76" s="73"/>
      <c r="I76" s="72"/>
      <c r="J76" s="8">
        <f t="shared" si="3"/>
        <v>0</v>
      </c>
    </row>
    <row r="77" spans="1:28" x14ac:dyDescent="0.3">
      <c r="A77" s="68">
        <v>62</v>
      </c>
      <c r="B77" s="69" t="s">
        <v>79</v>
      </c>
      <c r="C77" s="70" t="s">
        <v>11</v>
      </c>
      <c r="D77" s="71"/>
      <c r="E77" s="72">
        <v>2.0655000000000001</v>
      </c>
      <c r="F77" s="20" t="e">
        <f t="shared" si="2"/>
        <v>#VALUE!</v>
      </c>
      <c r="G77" s="21">
        <v>10</v>
      </c>
      <c r="H77" s="73"/>
      <c r="I77" s="72"/>
      <c r="J77" s="8">
        <f t="shared" si="3"/>
        <v>0</v>
      </c>
    </row>
    <row r="78" spans="1:28" x14ac:dyDescent="0.3">
      <c r="A78" s="68">
        <v>63</v>
      </c>
      <c r="B78" s="69" t="s">
        <v>188</v>
      </c>
      <c r="C78" s="70" t="s">
        <v>11</v>
      </c>
      <c r="D78" s="71"/>
      <c r="E78" s="72">
        <v>3.4838100000000001</v>
      </c>
      <c r="F78" s="20" t="e">
        <f t="shared" si="2"/>
        <v>#VALUE!</v>
      </c>
      <c r="G78" s="21">
        <v>10</v>
      </c>
      <c r="H78" s="73"/>
      <c r="I78" s="72"/>
      <c r="J78" s="8">
        <f t="shared" si="3"/>
        <v>0</v>
      </c>
      <c r="K78" s="16"/>
      <c r="L78" s="16"/>
    </row>
    <row r="79" spans="1:28" x14ac:dyDescent="0.3">
      <c r="A79" s="68">
        <v>64</v>
      </c>
      <c r="B79" s="69" t="s">
        <v>189</v>
      </c>
      <c r="C79" s="70" t="s">
        <v>11</v>
      </c>
      <c r="D79" s="71"/>
      <c r="E79" s="72">
        <v>1.5146999999999999</v>
      </c>
      <c r="F79" s="20" t="e">
        <f t="shared" si="2"/>
        <v>#VALUE!</v>
      </c>
      <c r="G79" s="21">
        <v>10</v>
      </c>
      <c r="H79" s="73"/>
      <c r="I79" s="72"/>
      <c r="J79" s="8">
        <f t="shared" si="3"/>
        <v>0</v>
      </c>
    </row>
    <row r="80" spans="1:28" x14ac:dyDescent="0.3">
      <c r="A80" s="68">
        <v>65</v>
      </c>
      <c r="B80" s="69" t="s">
        <v>190</v>
      </c>
      <c r="C80" s="70" t="s">
        <v>11</v>
      </c>
      <c r="D80" s="71"/>
      <c r="E80" s="72">
        <v>1.5146999999999999</v>
      </c>
      <c r="F80" s="20" t="e">
        <f t="shared" si="2"/>
        <v>#VALUE!</v>
      </c>
      <c r="G80" s="21">
        <v>5</v>
      </c>
      <c r="H80" s="73"/>
      <c r="I80" s="72"/>
      <c r="J80" s="8">
        <f t="shared" si="3"/>
        <v>0</v>
      </c>
    </row>
    <row r="81" spans="1:28" x14ac:dyDescent="0.3">
      <c r="A81" s="68">
        <v>66</v>
      </c>
      <c r="B81" s="69" t="s">
        <v>191</v>
      </c>
      <c r="C81" s="75" t="s">
        <v>11</v>
      </c>
      <c r="D81" s="71"/>
      <c r="E81" s="72">
        <v>5.2463699999999998</v>
      </c>
      <c r="F81" s="20" t="e">
        <f t="shared" si="2"/>
        <v>#VALUE!</v>
      </c>
      <c r="G81" s="21">
        <v>3</v>
      </c>
      <c r="H81" s="73"/>
      <c r="I81" s="72"/>
      <c r="J81" s="8">
        <f t="shared" si="3"/>
        <v>0</v>
      </c>
      <c r="K81" s="48"/>
      <c r="L81" s="48"/>
    </row>
    <row r="82" spans="1:28" x14ac:dyDescent="0.3">
      <c r="A82" s="68">
        <v>67</v>
      </c>
      <c r="B82" s="69" t="s">
        <v>192</v>
      </c>
      <c r="C82" s="75" t="s">
        <v>11</v>
      </c>
      <c r="D82" s="71"/>
      <c r="E82" s="72">
        <v>5.2463699999999998</v>
      </c>
      <c r="F82" s="20" t="e">
        <f t="shared" si="2"/>
        <v>#VALUE!</v>
      </c>
      <c r="G82" s="21">
        <v>3</v>
      </c>
      <c r="H82" s="73"/>
      <c r="I82" s="72"/>
      <c r="J82" s="8">
        <f t="shared" si="3"/>
        <v>0</v>
      </c>
      <c r="K82" s="48"/>
      <c r="L82" s="48"/>
    </row>
    <row r="83" spans="1:28" x14ac:dyDescent="0.3">
      <c r="A83" s="68">
        <v>68</v>
      </c>
      <c r="B83" s="74" t="s">
        <v>193</v>
      </c>
      <c r="C83" s="75" t="s">
        <v>11</v>
      </c>
      <c r="D83" s="76"/>
      <c r="E83" s="72">
        <v>9.0193499999999993</v>
      </c>
      <c r="F83" s="20" t="e">
        <f t="shared" si="2"/>
        <v>#VALUE!</v>
      </c>
      <c r="G83" s="21">
        <v>10</v>
      </c>
      <c r="H83" s="77"/>
      <c r="I83" s="72"/>
      <c r="J83" s="8">
        <f t="shared" si="3"/>
        <v>0</v>
      </c>
      <c r="L83" s="16"/>
      <c r="M83" s="16"/>
      <c r="N83" s="16"/>
      <c r="O83" s="16"/>
      <c r="P83" s="16"/>
      <c r="Q83" s="16"/>
      <c r="R83" s="16"/>
      <c r="S83" s="16"/>
      <c r="T83" s="16"/>
      <c r="V83" s="16"/>
      <c r="W83" s="16"/>
      <c r="X83" s="16"/>
      <c r="Y83" s="16"/>
      <c r="Z83" s="16"/>
    </row>
    <row r="84" spans="1:28" ht="26" x14ac:dyDescent="0.3">
      <c r="A84" s="68">
        <v>69</v>
      </c>
      <c r="B84" s="92" t="s">
        <v>83</v>
      </c>
      <c r="C84" s="75" t="s">
        <v>11</v>
      </c>
      <c r="D84" s="76"/>
      <c r="E84" s="72">
        <v>6.4856699999999998</v>
      </c>
      <c r="F84" s="20" t="e">
        <f t="shared" si="2"/>
        <v>#VALUE!</v>
      </c>
      <c r="G84" s="21">
        <v>20</v>
      </c>
      <c r="H84" s="93"/>
      <c r="I84" s="72"/>
      <c r="J84" s="8">
        <f t="shared" si="3"/>
        <v>0</v>
      </c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8" x14ac:dyDescent="0.3">
      <c r="A85" s="68">
        <v>70</v>
      </c>
      <c r="B85" s="92" t="s">
        <v>84</v>
      </c>
      <c r="C85" s="75" t="s">
        <v>11</v>
      </c>
      <c r="D85" s="76"/>
      <c r="E85" s="72">
        <v>7.5735000000000001</v>
      </c>
      <c r="F85" s="20" t="e">
        <f t="shared" si="2"/>
        <v>#VALUE!</v>
      </c>
      <c r="G85" s="21">
        <v>15</v>
      </c>
      <c r="H85" s="93"/>
      <c r="I85" s="72"/>
      <c r="J85" s="8">
        <f t="shared" si="3"/>
        <v>0</v>
      </c>
      <c r="V85" s="16"/>
      <c r="W85" s="16"/>
      <c r="X85" s="16"/>
      <c r="Y85" s="16"/>
      <c r="Z85" s="16"/>
    </row>
    <row r="86" spans="1:28" x14ac:dyDescent="0.3">
      <c r="A86" s="68">
        <v>71</v>
      </c>
      <c r="B86" s="69" t="s">
        <v>194</v>
      </c>
      <c r="C86" s="70" t="s">
        <v>11</v>
      </c>
      <c r="D86" s="71"/>
      <c r="E86" s="72">
        <v>0.27540000000000003</v>
      </c>
      <c r="F86" s="20" t="e">
        <f t="shared" si="2"/>
        <v>#VALUE!</v>
      </c>
      <c r="G86" s="21">
        <v>200</v>
      </c>
      <c r="H86" s="73"/>
      <c r="I86" s="72"/>
      <c r="J86" s="8">
        <f t="shared" si="3"/>
        <v>0</v>
      </c>
    </row>
    <row r="87" spans="1:28" x14ac:dyDescent="0.3">
      <c r="A87" s="68">
        <v>72</v>
      </c>
      <c r="B87" s="87" t="s">
        <v>85</v>
      </c>
      <c r="C87" s="70" t="s">
        <v>11</v>
      </c>
      <c r="D87" s="71"/>
      <c r="E87" s="72">
        <v>9.6390000000000003E-2</v>
      </c>
      <c r="F87" s="20" t="e">
        <f t="shared" si="2"/>
        <v>#VALUE!</v>
      </c>
      <c r="G87" s="21">
        <v>300</v>
      </c>
      <c r="H87" s="88"/>
      <c r="I87" s="72"/>
      <c r="J87" s="8">
        <f t="shared" si="3"/>
        <v>0</v>
      </c>
    </row>
    <row r="88" spans="1:28" ht="28" x14ac:dyDescent="0.3">
      <c r="A88" s="68">
        <v>73</v>
      </c>
      <c r="B88" s="87" t="s">
        <v>86</v>
      </c>
      <c r="C88" s="70" t="s">
        <v>11</v>
      </c>
      <c r="D88" s="71"/>
      <c r="E88" s="72">
        <v>0.11016000000000001</v>
      </c>
      <c r="F88" s="20" t="e">
        <f t="shared" si="2"/>
        <v>#VALUE!</v>
      </c>
      <c r="G88" s="21">
        <v>50</v>
      </c>
      <c r="H88" s="88"/>
      <c r="I88" s="72"/>
      <c r="J88" s="8">
        <f t="shared" si="3"/>
        <v>0</v>
      </c>
    </row>
    <row r="89" spans="1:28" x14ac:dyDescent="0.3">
      <c r="A89" s="68">
        <v>74</v>
      </c>
      <c r="B89" s="87" t="s">
        <v>87</v>
      </c>
      <c r="C89" s="70" t="s">
        <v>11</v>
      </c>
      <c r="D89" s="71"/>
      <c r="E89" s="72">
        <v>0.13081499999999999</v>
      </c>
      <c r="F89" s="20" t="e">
        <f t="shared" si="2"/>
        <v>#VALUE!</v>
      </c>
      <c r="G89" s="21">
        <v>100</v>
      </c>
      <c r="H89" s="88"/>
      <c r="I89" s="72"/>
      <c r="J89" s="8">
        <f t="shared" si="3"/>
        <v>0</v>
      </c>
    </row>
    <row r="90" spans="1:28" x14ac:dyDescent="0.3">
      <c r="A90" s="68">
        <v>75</v>
      </c>
      <c r="B90" s="74" t="s">
        <v>88</v>
      </c>
      <c r="C90" s="75" t="s">
        <v>11</v>
      </c>
      <c r="D90" s="76"/>
      <c r="E90" s="72">
        <v>1.6524000000000001</v>
      </c>
      <c r="F90" s="20" t="e">
        <f t="shared" si="2"/>
        <v>#VALUE!</v>
      </c>
      <c r="G90" s="21">
        <v>50</v>
      </c>
      <c r="H90" s="77"/>
      <c r="I90" s="72"/>
      <c r="J90" s="8">
        <f t="shared" si="3"/>
        <v>0</v>
      </c>
      <c r="AA90" s="45"/>
      <c r="AB90" s="45"/>
    </row>
    <row r="91" spans="1:28" x14ac:dyDescent="0.3">
      <c r="A91" s="68">
        <v>76</v>
      </c>
      <c r="B91" s="69" t="s">
        <v>195</v>
      </c>
      <c r="C91" s="75" t="s">
        <v>11</v>
      </c>
      <c r="D91" s="71"/>
      <c r="E91" s="72">
        <v>0.60588000000000009</v>
      </c>
      <c r="F91" s="20" t="e">
        <f t="shared" si="2"/>
        <v>#VALUE!</v>
      </c>
      <c r="G91" s="21">
        <v>50</v>
      </c>
      <c r="H91" s="73"/>
      <c r="I91" s="72"/>
      <c r="J91" s="8">
        <f t="shared" si="3"/>
        <v>0</v>
      </c>
    </row>
    <row r="92" spans="1:28" x14ac:dyDescent="0.3">
      <c r="A92" s="68">
        <v>77</v>
      </c>
      <c r="B92" s="69" t="s">
        <v>196</v>
      </c>
      <c r="C92" s="75" t="s">
        <v>11</v>
      </c>
      <c r="D92" s="76"/>
      <c r="E92" s="72">
        <v>0.85374000000000005</v>
      </c>
      <c r="F92" s="20" t="e">
        <f t="shared" si="2"/>
        <v>#VALUE!</v>
      </c>
      <c r="G92" s="21">
        <v>50</v>
      </c>
      <c r="H92" s="73"/>
      <c r="I92" s="72"/>
      <c r="J92" s="8">
        <f t="shared" si="3"/>
        <v>0</v>
      </c>
    </row>
    <row r="93" spans="1:28" x14ac:dyDescent="0.3">
      <c r="A93" s="68">
        <v>78</v>
      </c>
      <c r="B93" s="69" t="s">
        <v>91</v>
      </c>
      <c r="C93" s="75" t="s">
        <v>61</v>
      </c>
      <c r="D93" s="76"/>
      <c r="E93" s="72">
        <v>197.88</v>
      </c>
      <c r="F93" s="20" t="e">
        <f t="shared" si="2"/>
        <v>#VALUE!</v>
      </c>
      <c r="G93" s="21">
        <v>3</v>
      </c>
      <c r="H93" s="73"/>
      <c r="I93" s="72"/>
      <c r="J93" s="8">
        <f t="shared" si="3"/>
        <v>0</v>
      </c>
    </row>
    <row r="94" spans="1:28" x14ac:dyDescent="0.3">
      <c r="A94" s="68">
        <v>79</v>
      </c>
      <c r="B94" s="74" t="s">
        <v>92</v>
      </c>
      <c r="C94" s="75" t="s">
        <v>61</v>
      </c>
      <c r="D94" s="76"/>
      <c r="E94" s="72">
        <v>339.66</v>
      </c>
      <c r="F94" s="20" t="e">
        <f t="shared" si="2"/>
        <v>#VALUE!</v>
      </c>
      <c r="G94" s="21">
        <v>3</v>
      </c>
      <c r="H94" s="77"/>
      <c r="I94" s="72"/>
      <c r="J94" s="8">
        <f t="shared" si="3"/>
        <v>0</v>
      </c>
    </row>
    <row r="95" spans="1:28" x14ac:dyDescent="0.3">
      <c r="A95" s="68">
        <v>80</v>
      </c>
      <c r="B95" s="74" t="s">
        <v>93</v>
      </c>
      <c r="C95" s="75" t="s">
        <v>61</v>
      </c>
      <c r="D95" s="76"/>
      <c r="E95" s="72">
        <v>270.3</v>
      </c>
      <c r="F95" s="20" t="e">
        <f t="shared" si="2"/>
        <v>#VALUE!</v>
      </c>
      <c r="G95" s="21">
        <v>3</v>
      </c>
      <c r="H95" s="77"/>
      <c r="I95" s="72"/>
      <c r="J95" s="8">
        <f t="shared" si="3"/>
        <v>0</v>
      </c>
    </row>
    <row r="96" spans="1:28" s="36" customFormat="1" ht="28" x14ac:dyDescent="0.3">
      <c r="A96" s="68">
        <v>81</v>
      </c>
      <c r="B96" s="74" t="s">
        <v>94</v>
      </c>
      <c r="C96" s="75" t="s">
        <v>61</v>
      </c>
      <c r="D96" s="76"/>
      <c r="E96" s="94">
        <v>586.5</v>
      </c>
      <c r="F96" s="95" t="e">
        <f t="shared" si="2"/>
        <v>#VALUE!</v>
      </c>
      <c r="G96" s="85">
        <v>2</v>
      </c>
      <c r="H96" s="77"/>
      <c r="I96" s="94"/>
      <c r="J96" s="96">
        <f t="shared" si="3"/>
        <v>0</v>
      </c>
    </row>
    <row r="97" spans="1:28" ht="42" x14ac:dyDescent="0.3">
      <c r="A97" s="68">
        <v>82</v>
      </c>
      <c r="B97" s="69" t="s">
        <v>197</v>
      </c>
      <c r="C97" s="70" t="s">
        <v>11</v>
      </c>
      <c r="D97" s="71"/>
      <c r="E97" s="72">
        <v>15.03684</v>
      </c>
      <c r="F97" s="20" t="e">
        <f t="shared" si="2"/>
        <v>#VALUE!</v>
      </c>
      <c r="G97" s="21">
        <v>5</v>
      </c>
      <c r="H97" s="73"/>
      <c r="I97" s="72"/>
      <c r="J97" s="8">
        <f t="shared" si="3"/>
        <v>0</v>
      </c>
    </row>
    <row r="98" spans="1:28" ht="28" x14ac:dyDescent="0.3">
      <c r="A98" s="68">
        <v>83</v>
      </c>
      <c r="B98" s="69" t="s">
        <v>198</v>
      </c>
      <c r="C98" s="70" t="s">
        <v>11</v>
      </c>
      <c r="D98" s="71"/>
      <c r="E98" s="72">
        <v>12.76479</v>
      </c>
      <c r="F98" s="20" t="e">
        <f t="shared" si="2"/>
        <v>#VALUE!</v>
      </c>
      <c r="G98" s="21">
        <v>20</v>
      </c>
      <c r="H98" s="73">
        <v>28</v>
      </c>
      <c r="I98" s="72"/>
      <c r="J98" s="8">
        <f t="shared" si="3"/>
        <v>0</v>
      </c>
      <c r="K98" s="36"/>
      <c r="L98" s="36"/>
    </row>
    <row r="99" spans="1:28" x14ac:dyDescent="0.3">
      <c r="A99" s="68">
        <v>84</v>
      </c>
      <c r="B99" s="69" t="s">
        <v>96</v>
      </c>
      <c r="C99" s="70" t="s">
        <v>11</v>
      </c>
      <c r="D99" s="71"/>
      <c r="E99" s="72">
        <v>4.3926300000000005</v>
      </c>
      <c r="F99" s="20" t="e">
        <f t="shared" si="2"/>
        <v>#VALUE!</v>
      </c>
      <c r="G99" s="21">
        <v>50</v>
      </c>
      <c r="H99" s="73">
        <v>48</v>
      </c>
      <c r="I99" s="72"/>
      <c r="J99" s="8">
        <f t="shared" si="3"/>
        <v>0</v>
      </c>
    </row>
    <row r="100" spans="1:28" ht="28" x14ac:dyDescent="0.3">
      <c r="A100" s="68">
        <v>85</v>
      </c>
      <c r="B100" s="69" t="s">
        <v>97</v>
      </c>
      <c r="C100" s="70" t="s">
        <v>11</v>
      </c>
      <c r="D100" s="71"/>
      <c r="E100" s="72">
        <v>2.6162999999999998</v>
      </c>
      <c r="F100" s="20" t="e">
        <f t="shared" si="2"/>
        <v>#VALUE!</v>
      </c>
      <c r="G100" s="21">
        <v>50</v>
      </c>
      <c r="H100" s="73">
        <v>64</v>
      </c>
      <c r="I100" s="72"/>
      <c r="J100" s="8">
        <f t="shared" si="3"/>
        <v>0</v>
      </c>
      <c r="O100" s="36"/>
      <c r="P100" s="36"/>
      <c r="Q100" s="36"/>
      <c r="R100" s="36"/>
      <c r="S100" s="36"/>
      <c r="T100" s="36"/>
      <c r="U100" s="36"/>
      <c r="V100" s="36"/>
      <c r="W100" s="36"/>
      <c r="X100" s="36"/>
    </row>
    <row r="101" spans="1:28" ht="42" x14ac:dyDescent="0.3">
      <c r="A101" s="68">
        <v>86</v>
      </c>
      <c r="B101" s="69" t="s">
        <v>199</v>
      </c>
      <c r="C101" s="70" t="s">
        <v>11</v>
      </c>
      <c r="D101" s="71"/>
      <c r="E101" s="72">
        <v>13.77</v>
      </c>
      <c r="F101" s="20" t="e">
        <f t="shared" si="2"/>
        <v>#VALUE!</v>
      </c>
      <c r="G101" s="21">
        <v>40</v>
      </c>
      <c r="H101" s="73">
        <v>17</v>
      </c>
      <c r="I101" s="72"/>
      <c r="J101" s="8">
        <f t="shared" si="3"/>
        <v>0</v>
      </c>
    </row>
    <row r="102" spans="1:28" x14ac:dyDescent="0.3">
      <c r="A102" s="68">
        <v>87</v>
      </c>
      <c r="B102" s="69" t="s">
        <v>98</v>
      </c>
      <c r="C102" s="70" t="s">
        <v>11</v>
      </c>
      <c r="D102" s="71"/>
      <c r="E102" s="72">
        <v>6.9813900000000002</v>
      </c>
      <c r="F102" s="20" t="e">
        <f t="shared" si="2"/>
        <v>#VALUE!</v>
      </c>
      <c r="G102" s="21">
        <v>50</v>
      </c>
      <c r="H102" s="73">
        <v>20</v>
      </c>
      <c r="I102" s="72"/>
      <c r="J102" s="8">
        <f t="shared" si="3"/>
        <v>0</v>
      </c>
    </row>
    <row r="103" spans="1:28" ht="28" x14ac:dyDescent="0.3">
      <c r="A103" s="68">
        <v>88</v>
      </c>
      <c r="B103" s="69" t="s">
        <v>99</v>
      </c>
      <c r="C103" s="70" t="s">
        <v>11</v>
      </c>
      <c r="D103" s="71"/>
      <c r="E103" s="72">
        <v>7.6974299999999998</v>
      </c>
      <c r="F103" s="20" t="e">
        <f t="shared" si="2"/>
        <v>#VALUE!</v>
      </c>
      <c r="G103" s="21">
        <v>50</v>
      </c>
      <c r="H103" s="73">
        <v>13</v>
      </c>
      <c r="I103" s="72"/>
      <c r="J103" s="8">
        <f t="shared" si="3"/>
        <v>0</v>
      </c>
    </row>
    <row r="104" spans="1:28" x14ac:dyDescent="0.3">
      <c r="A104" s="68">
        <v>89</v>
      </c>
      <c r="B104" s="69" t="s">
        <v>100</v>
      </c>
      <c r="C104" s="70" t="s">
        <v>11</v>
      </c>
      <c r="D104" s="71"/>
      <c r="E104" s="72">
        <v>7.0777799999999997</v>
      </c>
      <c r="F104" s="20" t="e">
        <f t="shared" si="2"/>
        <v>#VALUE!</v>
      </c>
      <c r="G104" s="21">
        <v>30</v>
      </c>
      <c r="H104" s="73">
        <v>40</v>
      </c>
      <c r="I104" s="72"/>
      <c r="J104" s="8">
        <f t="shared" si="3"/>
        <v>0</v>
      </c>
    </row>
    <row r="105" spans="1:28" x14ac:dyDescent="0.3">
      <c r="A105" s="68">
        <v>90</v>
      </c>
      <c r="B105" s="69" t="s">
        <v>101</v>
      </c>
      <c r="C105" s="70" t="s">
        <v>11</v>
      </c>
      <c r="D105" s="71"/>
      <c r="E105" s="72">
        <v>7.0777799999999997</v>
      </c>
      <c r="F105" s="20" t="e">
        <f t="shared" si="2"/>
        <v>#VALUE!</v>
      </c>
      <c r="G105" s="21">
        <v>30</v>
      </c>
      <c r="H105" s="73">
        <v>20</v>
      </c>
      <c r="I105" s="72"/>
      <c r="J105" s="8">
        <f t="shared" si="3"/>
        <v>0</v>
      </c>
    </row>
    <row r="106" spans="1:28" ht="28" x14ac:dyDescent="0.3">
      <c r="A106" s="68">
        <v>91</v>
      </c>
      <c r="B106" s="69" t="s">
        <v>200</v>
      </c>
      <c r="C106" s="70" t="s">
        <v>11</v>
      </c>
      <c r="D106" s="71"/>
      <c r="E106" s="72">
        <v>0.86751000000000011</v>
      </c>
      <c r="F106" s="20" t="e">
        <f t="shared" si="2"/>
        <v>#VALUE!</v>
      </c>
      <c r="G106" s="21">
        <v>100</v>
      </c>
      <c r="H106" s="73">
        <v>217</v>
      </c>
      <c r="I106" s="72"/>
      <c r="J106" s="8">
        <f t="shared" si="3"/>
        <v>0</v>
      </c>
      <c r="Y106" s="36"/>
      <c r="Z106" s="36"/>
    </row>
    <row r="107" spans="1:28" ht="28" x14ac:dyDescent="0.3">
      <c r="A107" s="68">
        <v>92</v>
      </c>
      <c r="B107" s="69" t="s">
        <v>201</v>
      </c>
      <c r="C107" s="70" t="s">
        <v>11</v>
      </c>
      <c r="D107" s="71"/>
      <c r="E107" s="72">
        <v>2.2031999999999998</v>
      </c>
      <c r="F107" s="20" t="e">
        <f t="shared" si="2"/>
        <v>#VALUE!</v>
      </c>
      <c r="G107" s="21">
        <v>60</v>
      </c>
      <c r="H107" s="73">
        <v>82</v>
      </c>
      <c r="I107" s="72"/>
      <c r="J107" s="8">
        <f t="shared" si="3"/>
        <v>0</v>
      </c>
    </row>
    <row r="108" spans="1:28" x14ac:dyDescent="0.3">
      <c r="A108" s="68">
        <v>93</v>
      </c>
      <c r="B108" s="69" t="s">
        <v>202</v>
      </c>
      <c r="C108" s="70" t="s">
        <v>11</v>
      </c>
      <c r="D108" s="71"/>
      <c r="E108" s="72">
        <v>1.1429100000000001</v>
      </c>
      <c r="F108" s="20" t="e">
        <f t="shared" si="2"/>
        <v>#VALUE!</v>
      </c>
      <c r="G108" s="21">
        <v>50</v>
      </c>
      <c r="H108" s="73">
        <v>139</v>
      </c>
      <c r="I108" s="72"/>
      <c r="J108" s="8">
        <f t="shared" si="3"/>
        <v>0</v>
      </c>
    </row>
    <row r="109" spans="1:28" x14ac:dyDescent="0.3">
      <c r="A109" s="68">
        <v>94</v>
      </c>
      <c r="B109" s="69" t="s">
        <v>203</v>
      </c>
      <c r="C109" s="70" t="s">
        <v>11</v>
      </c>
      <c r="D109" s="71"/>
      <c r="E109" s="72">
        <v>11.55303</v>
      </c>
      <c r="F109" s="20" t="e">
        <f t="shared" si="2"/>
        <v>#VALUE!</v>
      </c>
      <c r="G109" s="21">
        <v>10</v>
      </c>
      <c r="H109" s="73">
        <v>11</v>
      </c>
      <c r="I109" s="72"/>
      <c r="J109" s="8">
        <f t="shared" si="3"/>
        <v>0</v>
      </c>
      <c r="K109" s="48"/>
      <c r="L109" s="48"/>
    </row>
    <row r="110" spans="1:28" x14ac:dyDescent="0.3">
      <c r="A110" s="68">
        <v>95</v>
      </c>
      <c r="B110" s="69" t="s">
        <v>103</v>
      </c>
      <c r="C110" s="70" t="s">
        <v>11</v>
      </c>
      <c r="D110" s="71"/>
      <c r="E110" s="72">
        <v>1.22553</v>
      </c>
      <c r="F110" s="20" t="e">
        <f t="shared" si="2"/>
        <v>#VALUE!</v>
      </c>
      <c r="G110" s="21">
        <v>30</v>
      </c>
      <c r="H110" s="73">
        <v>60</v>
      </c>
      <c r="I110" s="72"/>
      <c r="J110" s="8">
        <f t="shared" si="3"/>
        <v>0</v>
      </c>
    </row>
    <row r="111" spans="1:28" x14ac:dyDescent="0.3">
      <c r="A111" s="68">
        <v>96</v>
      </c>
      <c r="B111" s="69" t="s">
        <v>104</v>
      </c>
      <c r="C111" s="70" t="s">
        <v>11</v>
      </c>
      <c r="D111" s="71"/>
      <c r="E111" s="72">
        <v>5.8935599999999999</v>
      </c>
      <c r="F111" s="20" t="e">
        <f t="shared" si="2"/>
        <v>#VALUE!</v>
      </c>
      <c r="G111" s="21">
        <v>3</v>
      </c>
      <c r="H111" s="73">
        <v>1</v>
      </c>
      <c r="I111" s="72"/>
      <c r="J111" s="8">
        <f t="shared" si="3"/>
        <v>0</v>
      </c>
      <c r="AA111" s="36"/>
      <c r="AB111" s="36"/>
    </row>
    <row r="112" spans="1:28" x14ac:dyDescent="0.3">
      <c r="A112" s="68">
        <v>97</v>
      </c>
      <c r="B112" s="69" t="s">
        <v>204</v>
      </c>
      <c r="C112" s="70" t="s">
        <v>56</v>
      </c>
      <c r="D112" s="71"/>
      <c r="E112" s="72">
        <v>12.090059999999999</v>
      </c>
      <c r="F112" s="20" t="e">
        <f t="shared" si="2"/>
        <v>#VALUE!</v>
      </c>
      <c r="G112" s="21">
        <v>15</v>
      </c>
      <c r="H112" s="73">
        <v>27</v>
      </c>
      <c r="I112" s="72"/>
      <c r="J112" s="8">
        <f t="shared" si="3"/>
        <v>0</v>
      </c>
    </row>
    <row r="113" spans="1:60" x14ac:dyDescent="0.3">
      <c r="A113" s="68">
        <v>98</v>
      </c>
      <c r="B113" s="69" t="s">
        <v>205</v>
      </c>
      <c r="C113" s="70" t="s">
        <v>56</v>
      </c>
      <c r="D113" s="71"/>
      <c r="E113" s="72">
        <v>7.9728300000000001</v>
      </c>
      <c r="F113" s="20" t="e">
        <f t="shared" si="2"/>
        <v>#VALUE!</v>
      </c>
      <c r="G113" s="21">
        <v>5</v>
      </c>
      <c r="H113" s="73">
        <v>7</v>
      </c>
      <c r="I113" s="72"/>
      <c r="J113" s="8">
        <f t="shared" si="3"/>
        <v>0</v>
      </c>
    </row>
    <row r="114" spans="1:60" x14ac:dyDescent="0.3">
      <c r="A114" s="68">
        <v>99</v>
      </c>
      <c r="B114" s="69" t="s">
        <v>106</v>
      </c>
      <c r="C114" s="70" t="s">
        <v>11</v>
      </c>
      <c r="D114" s="71"/>
      <c r="E114" s="72">
        <v>1.5146999999999999</v>
      </c>
      <c r="F114" s="20" t="e">
        <f t="shared" si="2"/>
        <v>#VALUE!</v>
      </c>
      <c r="G114" s="21">
        <v>20</v>
      </c>
      <c r="H114" s="73">
        <v>20</v>
      </c>
      <c r="I114" s="72"/>
      <c r="J114" s="8">
        <f t="shared" si="3"/>
        <v>0</v>
      </c>
    </row>
    <row r="115" spans="1:60" x14ac:dyDescent="0.3">
      <c r="A115" s="68">
        <v>100</v>
      </c>
      <c r="B115" s="69" t="s">
        <v>206</v>
      </c>
      <c r="C115" s="70" t="s">
        <v>11</v>
      </c>
      <c r="D115" s="71"/>
      <c r="E115" s="72">
        <v>3.7179000000000002</v>
      </c>
      <c r="F115" s="20" t="e">
        <f t="shared" si="2"/>
        <v>#VALUE!</v>
      </c>
      <c r="G115" s="21">
        <v>30</v>
      </c>
      <c r="H115" s="73">
        <v>30</v>
      </c>
      <c r="I115" s="72"/>
      <c r="J115" s="8">
        <f t="shared" si="3"/>
        <v>0</v>
      </c>
    </row>
    <row r="116" spans="1:60" x14ac:dyDescent="0.3">
      <c r="A116" s="68">
        <v>101</v>
      </c>
      <c r="B116" s="69" t="s">
        <v>108</v>
      </c>
      <c r="C116" s="70" t="s">
        <v>11</v>
      </c>
      <c r="D116" s="71"/>
      <c r="E116" s="72">
        <v>6.92631</v>
      </c>
      <c r="F116" s="20" t="e">
        <f t="shared" si="2"/>
        <v>#VALUE!</v>
      </c>
      <c r="G116" s="21">
        <v>10</v>
      </c>
      <c r="H116" s="73">
        <v>32</v>
      </c>
      <c r="I116" s="72"/>
      <c r="J116" s="8">
        <f t="shared" si="3"/>
        <v>0</v>
      </c>
    </row>
    <row r="117" spans="1:60" s="36" customFormat="1" x14ac:dyDescent="0.3">
      <c r="A117" s="68">
        <v>102</v>
      </c>
      <c r="B117" s="69" t="s">
        <v>109</v>
      </c>
      <c r="C117" s="70" t="s">
        <v>11</v>
      </c>
      <c r="D117" s="71"/>
      <c r="E117" s="72">
        <v>0.55080000000000007</v>
      </c>
      <c r="F117" s="20" t="e">
        <f t="shared" si="2"/>
        <v>#VALUE!</v>
      </c>
      <c r="G117" s="21">
        <v>40</v>
      </c>
      <c r="H117" s="73">
        <v>25</v>
      </c>
      <c r="I117" s="72"/>
      <c r="J117" s="8">
        <f t="shared" si="3"/>
        <v>0</v>
      </c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:60" x14ac:dyDescent="0.3">
      <c r="A118" s="68">
        <v>103</v>
      </c>
      <c r="B118" s="69" t="s">
        <v>110</v>
      </c>
      <c r="C118" s="70" t="s">
        <v>11</v>
      </c>
      <c r="D118" s="71"/>
      <c r="E118" s="72">
        <v>12.02121</v>
      </c>
      <c r="F118" s="20" t="e">
        <f t="shared" si="2"/>
        <v>#VALUE!</v>
      </c>
      <c r="G118" s="21">
        <v>5</v>
      </c>
      <c r="H118" s="73">
        <v>10</v>
      </c>
      <c r="I118" s="72"/>
      <c r="J118" s="8">
        <f t="shared" si="3"/>
        <v>0</v>
      </c>
    </row>
    <row r="119" spans="1:60" x14ac:dyDescent="0.3">
      <c r="A119" s="68">
        <v>104</v>
      </c>
      <c r="B119" s="69" t="s">
        <v>111</v>
      </c>
      <c r="C119" s="70" t="s">
        <v>11</v>
      </c>
      <c r="D119" s="71"/>
      <c r="E119" s="72">
        <v>3.37365</v>
      </c>
      <c r="F119" s="20" t="e">
        <f t="shared" si="2"/>
        <v>#VALUE!</v>
      </c>
      <c r="G119" s="21">
        <v>30</v>
      </c>
      <c r="H119" s="73">
        <v>1</v>
      </c>
      <c r="I119" s="72"/>
      <c r="J119" s="8">
        <f t="shared" si="3"/>
        <v>0</v>
      </c>
    </row>
    <row r="120" spans="1:60" x14ac:dyDescent="0.3">
      <c r="A120" s="68">
        <v>105</v>
      </c>
      <c r="B120" s="69" t="s">
        <v>207</v>
      </c>
      <c r="C120" s="97" t="s">
        <v>114</v>
      </c>
      <c r="D120" s="71"/>
      <c r="E120" s="72">
        <v>0.89505000000000012</v>
      </c>
      <c r="F120" s="20" t="e">
        <f t="shared" si="2"/>
        <v>#VALUE!</v>
      </c>
      <c r="G120" s="21">
        <v>30</v>
      </c>
      <c r="H120" s="73">
        <v>15</v>
      </c>
      <c r="I120" s="72"/>
      <c r="J120" s="8">
        <f t="shared" si="3"/>
        <v>0</v>
      </c>
    </row>
    <row r="121" spans="1:60" x14ac:dyDescent="0.3">
      <c r="A121" s="68">
        <v>106</v>
      </c>
      <c r="B121" s="69" t="s">
        <v>116</v>
      </c>
      <c r="C121" s="70" t="s">
        <v>117</v>
      </c>
      <c r="D121" s="71"/>
      <c r="E121" s="72">
        <v>0.82620000000000005</v>
      </c>
      <c r="F121" s="20" t="e">
        <f t="shared" si="2"/>
        <v>#VALUE!</v>
      </c>
      <c r="G121" s="21">
        <v>50</v>
      </c>
      <c r="H121" s="73">
        <v>19</v>
      </c>
      <c r="I121" s="72"/>
      <c r="J121" s="8">
        <f t="shared" si="3"/>
        <v>0</v>
      </c>
    </row>
    <row r="122" spans="1:60" x14ac:dyDescent="0.3">
      <c r="A122" s="68">
        <v>107</v>
      </c>
      <c r="B122" s="69" t="s">
        <v>208</v>
      </c>
      <c r="C122" s="70" t="s">
        <v>11</v>
      </c>
      <c r="D122" s="71"/>
      <c r="E122" s="72">
        <v>7.0777799999999997</v>
      </c>
      <c r="F122" s="20" t="e">
        <f t="shared" si="2"/>
        <v>#VALUE!</v>
      </c>
      <c r="G122" s="21">
        <v>5</v>
      </c>
      <c r="H122" s="73">
        <v>2</v>
      </c>
      <c r="I122" s="72"/>
      <c r="J122" s="8">
        <f t="shared" si="3"/>
        <v>0</v>
      </c>
    </row>
    <row r="123" spans="1:60" x14ac:dyDescent="0.3">
      <c r="A123" s="68">
        <v>108</v>
      </c>
      <c r="B123" s="98" t="s">
        <v>118</v>
      </c>
      <c r="C123" s="75" t="s">
        <v>11</v>
      </c>
      <c r="D123" s="76"/>
      <c r="E123" s="72">
        <v>39.712679999999999</v>
      </c>
      <c r="F123" s="20" t="e">
        <f t="shared" si="2"/>
        <v>#VALUE!</v>
      </c>
      <c r="G123" s="21">
        <v>3</v>
      </c>
      <c r="H123" s="99" t="s">
        <v>209</v>
      </c>
      <c r="I123" s="72"/>
      <c r="J123" s="8">
        <f t="shared" si="3"/>
        <v>0</v>
      </c>
      <c r="M123" s="16"/>
      <c r="N123" s="16"/>
    </row>
    <row r="124" spans="1:60" x14ac:dyDescent="0.3">
      <c r="A124" s="68">
        <v>109</v>
      </c>
      <c r="B124" s="69" t="s">
        <v>119</v>
      </c>
      <c r="C124" s="70" t="s">
        <v>11</v>
      </c>
      <c r="D124" s="71"/>
      <c r="E124" s="72">
        <v>10.203569999999999</v>
      </c>
      <c r="F124" s="20" t="e">
        <f t="shared" si="2"/>
        <v>#VALUE!</v>
      </c>
      <c r="G124" s="21">
        <v>2</v>
      </c>
      <c r="H124" s="73">
        <v>0</v>
      </c>
      <c r="I124" s="72"/>
      <c r="J124" s="8">
        <f t="shared" si="3"/>
        <v>0</v>
      </c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</row>
    <row r="125" spans="1:60" ht="28" x14ac:dyDescent="0.3">
      <c r="A125" s="68">
        <v>110</v>
      </c>
      <c r="B125" s="69" t="s">
        <v>210</v>
      </c>
      <c r="C125" s="70" t="s">
        <v>11</v>
      </c>
      <c r="D125" s="71"/>
      <c r="E125" s="72">
        <v>36.407879999999999</v>
      </c>
      <c r="F125" s="20" t="e">
        <f t="shared" si="2"/>
        <v>#VALUE!</v>
      </c>
      <c r="G125" s="21">
        <v>5</v>
      </c>
      <c r="H125" s="73">
        <v>6</v>
      </c>
      <c r="I125" s="72"/>
      <c r="J125" s="8">
        <f t="shared" si="3"/>
        <v>0</v>
      </c>
      <c r="M125" s="48"/>
      <c r="N125" s="48"/>
      <c r="O125" s="48"/>
    </row>
    <row r="126" spans="1:60" x14ac:dyDescent="0.3">
      <c r="A126" s="68">
        <v>111</v>
      </c>
      <c r="B126" s="69" t="s">
        <v>120</v>
      </c>
      <c r="C126" s="70" t="s">
        <v>11</v>
      </c>
      <c r="D126" s="71"/>
      <c r="E126" s="72">
        <v>2.3684400000000001</v>
      </c>
      <c r="F126" s="20" t="e">
        <f t="shared" si="2"/>
        <v>#VALUE!</v>
      </c>
      <c r="G126" s="21">
        <v>10</v>
      </c>
      <c r="H126" s="73">
        <v>8</v>
      </c>
      <c r="I126" s="72"/>
      <c r="J126" s="8">
        <f t="shared" si="3"/>
        <v>0</v>
      </c>
      <c r="M126" s="48"/>
      <c r="N126" s="48"/>
      <c r="O126" s="48"/>
      <c r="AA126" s="45"/>
      <c r="AB126" s="45"/>
    </row>
    <row r="127" spans="1:60" x14ac:dyDescent="0.3">
      <c r="A127" s="68">
        <v>112</v>
      </c>
      <c r="B127" s="100" t="s">
        <v>121</v>
      </c>
      <c r="C127" s="70" t="s">
        <v>11</v>
      </c>
      <c r="D127" s="71"/>
      <c r="E127" s="72">
        <v>15.21585</v>
      </c>
      <c r="F127" s="20" t="e">
        <f t="shared" si="2"/>
        <v>#VALUE!</v>
      </c>
      <c r="G127" s="21">
        <v>5</v>
      </c>
      <c r="H127" s="101">
        <v>0</v>
      </c>
      <c r="I127" s="72"/>
      <c r="J127" s="8">
        <f t="shared" si="3"/>
        <v>0</v>
      </c>
      <c r="P127" s="48"/>
      <c r="Q127" s="48"/>
      <c r="R127" s="48"/>
      <c r="S127" s="48"/>
      <c r="T127" s="48"/>
      <c r="U127" s="48"/>
      <c r="V127" s="48"/>
      <c r="W127" s="48"/>
      <c r="X127" s="48"/>
    </row>
    <row r="128" spans="1:60" ht="28" x14ac:dyDescent="0.3">
      <c r="A128" s="68">
        <v>113</v>
      </c>
      <c r="B128" s="69" t="s">
        <v>122</v>
      </c>
      <c r="C128" s="70" t="s">
        <v>11</v>
      </c>
      <c r="D128" s="71"/>
      <c r="E128" s="72">
        <v>32.868989999999997</v>
      </c>
      <c r="F128" s="20" t="e">
        <f t="shared" si="2"/>
        <v>#VALUE!</v>
      </c>
      <c r="G128" s="21">
        <v>1</v>
      </c>
      <c r="H128" s="73">
        <v>1</v>
      </c>
      <c r="I128" s="72"/>
      <c r="J128" s="8">
        <f t="shared" si="3"/>
        <v>0</v>
      </c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</row>
    <row r="129" spans="1:60" x14ac:dyDescent="0.3">
      <c r="A129" s="68">
        <v>114</v>
      </c>
      <c r="B129" s="69" t="s">
        <v>123</v>
      </c>
      <c r="C129" s="70" t="s">
        <v>11</v>
      </c>
      <c r="D129" s="71"/>
      <c r="E129" s="72">
        <v>5.90733</v>
      </c>
      <c r="F129" s="20" t="e">
        <f t="shared" si="2"/>
        <v>#VALUE!</v>
      </c>
      <c r="G129" s="21">
        <v>3</v>
      </c>
      <c r="H129" s="73">
        <v>2</v>
      </c>
      <c r="I129" s="72"/>
      <c r="J129" s="8">
        <f t="shared" si="3"/>
        <v>0</v>
      </c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</row>
    <row r="130" spans="1:60" x14ac:dyDescent="0.25">
      <c r="A130" s="68">
        <v>115</v>
      </c>
      <c r="B130" s="69" t="s">
        <v>124</v>
      </c>
      <c r="C130" s="70" t="s">
        <v>56</v>
      </c>
      <c r="D130" s="71"/>
      <c r="E130" s="72">
        <v>3.4838100000000001</v>
      </c>
      <c r="F130" s="20" t="e">
        <f t="shared" si="2"/>
        <v>#VALUE!</v>
      </c>
      <c r="G130" s="102">
        <v>5</v>
      </c>
      <c r="H130" s="73">
        <v>2</v>
      </c>
      <c r="I130" s="72"/>
      <c r="J130" s="8">
        <f t="shared" si="3"/>
        <v>0</v>
      </c>
      <c r="K130" s="48"/>
      <c r="L130" s="48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</row>
    <row r="131" spans="1:60" x14ac:dyDescent="0.25">
      <c r="A131" s="68">
        <v>116</v>
      </c>
      <c r="B131" s="69" t="s">
        <v>125</v>
      </c>
      <c r="C131" s="70" t="s">
        <v>11</v>
      </c>
      <c r="D131" s="71"/>
      <c r="E131" s="72">
        <v>1.84518</v>
      </c>
      <c r="F131" s="20" t="e">
        <f t="shared" si="2"/>
        <v>#VALUE!</v>
      </c>
      <c r="G131" s="102">
        <v>5</v>
      </c>
      <c r="H131" s="73">
        <v>1</v>
      </c>
      <c r="I131" s="72"/>
      <c r="J131" s="8">
        <f t="shared" si="3"/>
        <v>0</v>
      </c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</row>
    <row r="132" spans="1:60" x14ac:dyDescent="0.25">
      <c r="A132" s="68">
        <v>117</v>
      </c>
      <c r="B132" s="69" t="s">
        <v>126</v>
      </c>
      <c r="C132" s="70" t="s">
        <v>56</v>
      </c>
      <c r="D132" s="71"/>
      <c r="E132" s="72">
        <v>0.72981000000000007</v>
      </c>
      <c r="F132" s="20" t="e">
        <f t="shared" si="2"/>
        <v>#VALUE!</v>
      </c>
      <c r="G132" s="102">
        <v>20</v>
      </c>
      <c r="H132" s="73">
        <v>45</v>
      </c>
      <c r="I132" s="72"/>
      <c r="J132" s="8">
        <f t="shared" si="3"/>
        <v>0</v>
      </c>
    </row>
    <row r="133" spans="1:60" x14ac:dyDescent="0.25">
      <c r="A133" s="68">
        <v>118</v>
      </c>
      <c r="B133" s="69" t="s">
        <v>127</v>
      </c>
      <c r="C133" s="70" t="s">
        <v>56</v>
      </c>
      <c r="D133" s="71"/>
      <c r="E133" s="72">
        <v>1.9553400000000001</v>
      </c>
      <c r="F133" s="20" t="e">
        <f t="shared" si="2"/>
        <v>#VALUE!</v>
      </c>
      <c r="G133" s="102">
        <v>5</v>
      </c>
      <c r="H133" s="73">
        <v>32</v>
      </c>
      <c r="I133" s="72"/>
      <c r="J133" s="8">
        <f t="shared" si="3"/>
        <v>0</v>
      </c>
    </row>
    <row r="134" spans="1:60" x14ac:dyDescent="0.25">
      <c r="A134" s="68">
        <v>119</v>
      </c>
      <c r="B134" s="87" t="s">
        <v>211</v>
      </c>
      <c r="C134" s="70" t="s">
        <v>11</v>
      </c>
      <c r="D134" s="71"/>
      <c r="E134" s="72">
        <v>28.6416</v>
      </c>
      <c r="F134" s="20" t="e">
        <f t="shared" si="2"/>
        <v>#VALUE!</v>
      </c>
      <c r="G134" s="102">
        <v>10</v>
      </c>
      <c r="H134" s="103" t="s">
        <v>212</v>
      </c>
      <c r="I134" s="72"/>
      <c r="J134" s="8">
        <f t="shared" si="3"/>
        <v>0</v>
      </c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</row>
    <row r="135" spans="1:60" x14ac:dyDescent="0.25">
      <c r="A135" s="68">
        <v>120</v>
      </c>
      <c r="B135" s="87" t="s">
        <v>128</v>
      </c>
      <c r="C135" s="70" t="s">
        <v>11</v>
      </c>
      <c r="D135" s="71"/>
      <c r="E135" s="72">
        <v>28.6416</v>
      </c>
      <c r="F135" s="20" t="e">
        <f t="shared" si="2"/>
        <v>#VALUE!</v>
      </c>
      <c r="G135" s="102">
        <v>20</v>
      </c>
      <c r="H135" s="103" t="s">
        <v>213</v>
      </c>
      <c r="I135" s="72"/>
      <c r="J135" s="8">
        <f t="shared" si="3"/>
        <v>0</v>
      </c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</row>
    <row r="136" spans="1:60" x14ac:dyDescent="0.25">
      <c r="A136" s="68">
        <v>121</v>
      </c>
      <c r="B136" s="87" t="s">
        <v>129</v>
      </c>
      <c r="C136" s="70" t="s">
        <v>11</v>
      </c>
      <c r="D136" s="71"/>
      <c r="E136" s="72">
        <v>59.073300000000003</v>
      </c>
      <c r="F136" s="20" t="e">
        <f t="shared" ref="F136:F143" si="4">+"#REF!#REF!"*E136</f>
        <v>#VALUE!</v>
      </c>
      <c r="G136" s="102">
        <v>5</v>
      </c>
      <c r="H136" s="103" t="s">
        <v>131</v>
      </c>
      <c r="I136" s="72"/>
      <c r="J136" s="8">
        <f t="shared" ref="J136:J143" si="5">+G136*I136</f>
        <v>0</v>
      </c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</row>
    <row r="137" spans="1:60" x14ac:dyDescent="0.25">
      <c r="A137" s="68"/>
      <c r="B137" s="88" t="s">
        <v>214</v>
      </c>
      <c r="C137" s="70"/>
      <c r="D137" s="71"/>
      <c r="E137" s="72"/>
      <c r="F137" s="20"/>
      <c r="G137" s="102"/>
      <c r="H137" s="103" t="s">
        <v>62</v>
      </c>
      <c r="I137" s="72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</row>
    <row r="138" spans="1:60" s="36" customFormat="1" x14ac:dyDescent="0.25">
      <c r="A138" s="68">
        <v>122</v>
      </c>
      <c r="B138" s="69" t="s">
        <v>132</v>
      </c>
      <c r="C138" s="70" t="s">
        <v>11</v>
      </c>
      <c r="D138" s="71"/>
      <c r="E138" s="72">
        <v>2.0655000000000001</v>
      </c>
      <c r="F138" s="20" t="e">
        <f t="shared" si="4"/>
        <v>#VALUE!</v>
      </c>
      <c r="G138" s="102">
        <v>3</v>
      </c>
      <c r="H138" s="73">
        <v>2</v>
      </c>
      <c r="I138" s="72"/>
      <c r="J138" s="8">
        <f t="shared" si="5"/>
        <v>0</v>
      </c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</row>
    <row r="139" spans="1:60" x14ac:dyDescent="0.25">
      <c r="A139" s="68">
        <v>123</v>
      </c>
      <c r="B139" s="69" t="s">
        <v>133</v>
      </c>
      <c r="C139" s="70" t="s">
        <v>11</v>
      </c>
      <c r="D139" s="71"/>
      <c r="E139" s="72">
        <v>4.6818</v>
      </c>
      <c r="F139" s="20" t="e">
        <f t="shared" si="4"/>
        <v>#VALUE!</v>
      </c>
      <c r="G139" s="102">
        <v>3</v>
      </c>
      <c r="H139" s="73">
        <v>1</v>
      </c>
      <c r="I139" s="72"/>
      <c r="J139" s="8">
        <f t="shared" si="5"/>
        <v>0</v>
      </c>
    </row>
    <row r="140" spans="1:60" x14ac:dyDescent="0.25">
      <c r="A140" s="68">
        <v>124</v>
      </c>
      <c r="B140" s="69" t="s">
        <v>134</v>
      </c>
      <c r="C140" s="70" t="s">
        <v>67</v>
      </c>
      <c r="D140" s="71"/>
      <c r="E140" s="72">
        <v>20.58615</v>
      </c>
      <c r="F140" s="20" t="e">
        <f t="shared" si="4"/>
        <v>#VALUE!</v>
      </c>
      <c r="G140" s="102">
        <v>4</v>
      </c>
      <c r="H140" s="73">
        <v>3</v>
      </c>
      <c r="I140" s="72"/>
      <c r="J140" s="8">
        <f t="shared" si="5"/>
        <v>0</v>
      </c>
    </row>
    <row r="141" spans="1:60" x14ac:dyDescent="0.3">
      <c r="A141" s="68">
        <v>125</v>
      </c>
      <c r="B141" s="69" t="s">
        <v>215</v>
      </c>
      <c r="C141" s="70" t="s">
        <v>11</v>
      </c>
      <c r="D141" s="71"/>
      <c r="E141" s="72">
        <v>0.9914400000000001</v>
      </c>
      <c r="F141" s="20" t="e">
        <f t="shared" si="4"/>
        <v>#VALUE!</v>
      </c>
      <c r="G141" s="21">
        <v>100</v>
      </c>
      <c r="H141" s="73">
        <v>5</v>
      </c>
      <c r="I141" s="72"/>
      <c r="J141" s="8">
        <f t="shared" si="5"/>
        <v>0</v>
      </c>
    </row>
    <row r="142" spans="1:60" x14ac:dyDescent="0.3">
      <c r="A142" s="68">
        <v>126</v>
      </c>
      <c r="B142" s="69" t="s">
        <v>216</v>
      </c>
      <c r="C142" s="70" t="s">
        <v>67</v>
      </c>
      <c r="D142" s="71"/>
      <c r="E142" s="72">
        <v>59.210999999999999</v>
      </c>
      <c r="F142" s="20" t="e">
        <f t="shared" si="4"/>
        <v>#VALUE!</v>
      </c>
      <c r="G142" s="21">
        <v>2</v>
      </c>
      <c r="H142" s="73">
        <v>1</v>
      </c>
      <c r="I142" s="72"/>
      <c r="J142" s="8">
        <f t="shared" si="5"/>
        <v>0</v>
      </c>
    </row>
    <row r="143" spans="1:60" ht="28" x14ac:dyDescent="0.3">
      <c r="A143" s="68">
        <v>127</v>
      </c>
      <c r="B143" s="69" t="s">
        <v>217</v>
      </c>
      <c r="C143" s="70" t="s">
        <v>11</v>
      </c>
      <c r="D143" s="71"/>
      <c r="E143" s="72">
        <v>3.4424999999999999</v>
      </c>
      <c r="F143" s="20" t="e">
        <f t="shared" si="4"/>
        <v>#VALUE!</v>
      </c>
      <c r="G143" s="21">
        <v>200</v>
      </c>
      <c r="H143" s="73">
        <v>100</v>
      </c>
      <c r="I143" s="72"/>
      <c r="J143" s="8">
        <f t="shared" si="5"/>
        <v>0</v>
      </c>
    </row>
    <row r="144" spans="1:60" s="45" customFormat="1" x14ac:dyDescent="0.3">
      <c r="A144" s="104"/>
      <c r="B144" s="105" t="s">
        <v>218</v>
      </c>
      <c r="C144" s="106"/>
      <c r="D144" s="107"/>
      <c r="E144" s="19"/>
      <c r="F144" s="108" t="e">
        <f>SUM(F8:F143)</f>
        <v>#VALUE!</v>
      </c>
      <c r="G144" s="21"/>
      <c r="H144" s="54"/>
      <c r="I144" s="19"/>
      <c r="J144" s="109">
        <f>SUM(J8:J143)</f>
        <v>0</v>
      </c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</row>
    <row r="145" spans="2:10" x14ac:dyDescent="0.3">
      <c r="B145" s="110"/>
      <c r="C145" s="111"/>
      <c r="D145" s="112"/>
      <c r="E145" s="113"/>
      <c r="G145" s="13"/>
      <c r="H145" s="53"/>
      <c r="I145" s="113"/>
      <c r="J145" s="14"/>
    </row>
    <row r="146" spans="2:10" x14ac:dyDescent="0.3">
      <c r="E146" s="113"/>
      <c r="G146" s="13"/>
      <c r="H146" s="53"/>
      <c r="I146" s="113"/>
      <c r="J146" s="14"/>
    </row>
    <row r="147" spans="2:10" x14ac:dyDescent="0.3">
      <c r="E147" s="113"/>
      <c r="G147" s="13"/>
      <c r="H147" s="53"/>
      <c r="I147" s="113"/>
      <c r="J147" s="14"/>
    </row>
    <row r="148" spans="2:10" x14ac:dyDescent="0.3">
      <c r="E148" s="113"/>
      <c r="G148" s="13"/>
      <c r="H148" s="53"/>
      <c r="I148" s="113"/>
      <c r="J148" s="14"/>
    </row>
    <row r="149" spans="2:10" x14ac:dyDescent="0.3">
      <c r="E149" s="113"/>
      <c r="G149" s="13"/>
      <c r="H149" s="53"/>
      <c r="I149" s="113"/>
      <c r="J149" s="14"/>
    </row>
    <row r="150" spans="2:10" x14ac:dyDescent="0.3">
      <c r="E150" s="113"/>
      <c r="G150" s="13"/>
      <c r="H150" s="53"/>
      <c r="I150" s="113"/>
      <c r="J150" s="14"/>
    </row>
    <row r="151" spans="2:10" x14ac:dyDescent="0.3">
      <c r="G151" s="13"/>
      <c r="H151" s="53"/>
      <c r="J151" s="14"/>
    </row>
    <row r="152" spans="2:10" x14ac:dyDescent="0.3">
      <c r="G152" s="13"/>
      <c r="H152" s="53"/>
      <c r="J152" s="14"/>
    </row>
    <row r="153" spans="2:10" x14ac:dyDescent="0.3">
      <c r="G153" s="13"/>
      <c r="H153" s="53"/>
      <c r="J153" s="14"/>
    </row>
    <row r="154" spans="2:10" x14ac:dyDescent="0.3">
      <c r="G154" s="13"/>
      <c r="H154" s="53"/>
      <c r="J154" s="14"/>
    </row>
    <row r="155" spans="2:10" x14ac:dyDescent="0.3">
      <c r="G155" s="13"/>
      <c r="H155" s="53"/>
      <c r="J155" s="14"/>
    </row>
    <row r="156" spans="2:10" x14ac:dyDescent="0.3">
      <c r="G156" s="13"/>
      <c r="H156" s="53"/>
      <c r="J156" s="14"/>
    </row>
    <row r="157" spans="2:10" x14ac:dyDescent="0.3">
      <c r="G157" s="51"/>
      <c r="H157" s="114"/>
      <c r="J157" s="14"/>
    </row>
    <row r="158" spans="2:10" x14ac:dyDescent="0.3">
      <c r="G158" s="51"/>
      <c r="H158" s="114"/>
      <c r="J158" s="14"/>
    </row>
    <row r="159" spans="2:10" x14ac:dyDescent="0.3">
      <c r="G159" s="51"/>
      <c r="H159" s="114"/>
      <c r="J159" s="14"/>
    </row>
    <row r="160" spans="2:10" x14ac:dyDescent="0.3">
      <c r="G160" s="51"/>
      <c r="H160" s="114"/>
      <c r="J160" s="14"/>
    </row>
    <row r="161" spans="7:10" x14ac:dyDescent="0.3">
      <c r="G161" s="51"/>
      <c r="H161" s="114"/>
      <c r="J161" s="14"/>
    </row>
    <row r="162" spans="7:10" x14ac:dyDescent="0.3">
      <c r="G162" s="51"/>
      <c r="H162" s="114"/>
      <c r="J162" s="14"/>
    </row>
    <row r="163" spans="7:10" x14ac:dyDescent="0.3">
      <c r="G163" s="51"/>
      <c r="H163" s="114"/>
      <c r="J163" s="14"/>
    </row>
    <row r="164" spans="7:10" x14ac:dyDescent="0.3">
      <c r="G164" s="51"/>
      <c r="H164" s="114"/>
      <c r="J164" s="14"/>
    </row>
    <row r="165" spans="7:10" x14ac:dyDescent="0.3">
      <c r="G165" s="51"/>
      <c r="H165" s="114"/>
      <c r="J165" s="14"/>
    </row>
    <row r="166" spans="7:10" x14ac:dyDescent="0.3">
      <c r="G166" s="51"/>
      <c r="H166" s="114"/>
      <c r="J166" s="14"/>
    </row>
    <row r="167" spans="7:10" x14ac:dyDescent="0.3">
      <c r="G167" s="51"/>
      <c r="H167" s="114"/>
      <c r="J167" s="14"/>
    </row>
    <row r="168" spans="7:10" x14ac:dyDescent="0.3">
      <c r="G168" s="51"/>
      <c r="H168" s="114"/>
      <c r="J168" s="14"/>
    </row>
    <row r="169" spans="7:10" x14ac:dyDescent="0.3">
      <c r="G169" s="51"/>
      <c r="H169" s="114"/>
      <c r="J169" s="14"/>
    </row>
    <row r="170" spans="7:10" x14ac:dyDescent="0.3">
      <c r="G170" s="51"/>
      <c r="H170" s="114"/>
      <c r="J170" s="14"/>
    </row>
    <row r="171" spans="7:10" x14ac:dyDescent="0.3">
      <c r="G171" s="51"/>
      <c r="H171" s="114"/>
      <c r="J171" s="14"/>
    </row>
    <row r="172" spans="7:10" x14ac:dyDescent="0.3">
      <c r="G172" s="51"/>
      <c r="H172" s="114"/>
      <c r="J172" s="14"/>
    </row>
    <row r="173" spans="7:10" x14ac:dyDescent="0.3">
      <c r="G173" s="51"/>
      <c r="H173" s="114"/>
      <c r="J173" s="14"/>
    </row>
    <row r="174" spans="7:10" x14ac:dyDescent="0.3">
      <c r="G174" s="51"/>
      <c r="H174" s="114"/>
      <c r="J174" s="14"/>
    </row>
    <row r="175" spans="7:10" x14ac:dyDescent="0.3">
      <c r="G175" s="51"/>
      <c r="H175" s="114"/>
      <c r="J175" s="14"/>
    </row>
    <row r="176" spans="7:10" x14ac:dyDescent="0.3">
      <c r="G176" s="51"/>
      <c r="H176" s="114"/>
      <c r="J176" s="14"/>
    </row>
    <row r="177" spans="7:10" x14ac:dyDescent="0.3">
      <c r="G177" s="51"/>
      <c r="H177" s="114"/>
      <c r="J177" s="14"/>
    </row>
    <row r="178" spans="7:10" x14ac:dyDescent="0.3">
      <c r="G178" s="51"/>
      <c r="H178" s="114"/>
      <c r="J178" s="14"/>
    </row>
    <row r="179" spans="7:10" x14ac:dyDescent="0.3">
      <c r="G179" s="51"/>
      <c r="H179" s="114"/>
      <c r="J179" s="14"/>
    </row>
    <row r="180" spans="7:10" x14ac:dyDescent="0.3">
      <c r="G180" s="51"/>
      <c r="H180" s="114"/>
      <c r="J180" s="14"/>
    </row>
    <row r="181" spans="7:10" x14ac:dyDescent="0.3">
      <c r="G181" s="51"/>
      <c r="H181" s="114"/>
      <c r="J181" s="14"/>
    </row>
    <row r="182" spans="7:10" x14ac:dyDescent="0.3">
      <c r="G182" s="51"/>
      <c r="H182" s="114"/>
      <c r="J182" s="14"/>
    </row>
    <row r="183" spans="7:10" x14ac:dyDescent="0.3">
      <c r="G183" s="51"/>
      <c r="H183" s="114"/>
      <c r="J183" s="14"/>
    </row>
    <row r="184" spans="7:10" x14ac:dyDescent="0.3">
      <c r="G184" s="51"/>
      <c r="H184" s="114"/>
      <c r="J184" s="14"/>
    </row>
    <row r="185" spans="7:10" x14ac:dyDescent="0.3">
      <c r="G185" s="51"/>
      <c r="H185" s="114"/>
      <c r="J185" s="14"/>
    </row>
    <row r="186" spans="7:10" x14ac:dyDescent="0.3">
      <c r="G186" s="51"/>
      <c r="H186" s="114"/>
      <c r="J186" s="14"/>
    </row>
    <row r="187" spans="7:10" x14ac:dyDescent="0.3">
      <c r="G187" s="51"/>
      <c r="H187" s="114"/>
      <c r="J187" s="14"/>
    </row>
    <row r="188" spans="7:10" x14ac:dyDescent="0.3">
      <c r="G188" s="51"/>
      <c r="H188" s="114"/>
      <c r="J188" s="14"/>
    </row>
    <row r="189" spans="7:10" x14ac:dyDescent="0.3">
      <c r="G189" s="51"/>
      <c r="H189" s="114"/>
      <c r="J189" s="14"/>
    </row>
    <row r="190" spans="7:10" x14ac:dyDescent="0.3">
      <c r="G190" s="51"/>
      <c r="H190" s="114"/>
      <c r="J190" s="14"/>
    </row>
    <row r="191" spans="7:10" x14ac:dyDescent="0.3">
      <c r="G191" s="51"/>
      <c r="H191" s="114"/>
      <c r="J191" s="14"/>
    </row>
    <row r="192" spans="7:10" x14ac:dyDescent="0.3">
      <c r="G192" s="51"/>
      <c r="H192" s="114"/>
      <c r="J192" s="14"/>
    </row>
    <row r="193" spans="7:10" x14ac:dyDescent="0.3">
      <c r="G193" s="51"/>
      <c r="H193" s="114"/>
      <c r="J193" s="14"/>
    </row>
    <row r="194" spans="7:10" x14ac:dyDescent="0.3">
      <c r="G194" s="51"/>
      <c r="H194" s="114"/>
      <c r="J194" s="14"/>
    </row>
    <row r="195" spans="7:10" x14ac:dyDescent="0.3">
      <c r="G195" s="51"/>
      <c r="H195" s="114"/>
      <c r="J195" s="14"/>
    </row>
    <row r="196" spans="7:10" x14ac:dyDescent="0.3">
      <c r="G196" s="51"/>
      <c r="H196" s="114"/>
      <c r="J196" s="14"/>
    </row>
    <row r="197" spans="7:10" x14ac:dyDescent="0.3">
      <c r="G197" s="51"/>
      <c r="H197" s="114"/>
      <c r="J197" s="14"/>
    </row>
    <row r="198" spans="7:10" x14ac:dyDescent="0.3">
      <c r="G198" s="51"/>
      <c r="H198" s="114"/>
      <c r="J198" s="14"/>
    </row>
    <row r="199" spans="7:10" x14ac:dyDescent="0.3">
      <c r="G199" s="51"/>
      <c r="H199" s="114"/>
      <c r="J199" s="14"/>
    </row>
    <row r="200" spans="7:10" x14ac:dyDescent="0.3">
      <c r="G200" s="51"/>
      <c r="H200" s="114"/>
      <c r="J200" s="14"/>
    </row>
    <row r="201" spans="7:10" x14ac:dyDescent="0.3">
      <c r="G201" s="51"/>
      <c r="H201" s="114"/>
      <c r="J201" s="14"/>
    </row>
    <row r="202" spans="7:10" x14ac:dyDescent="0.3">
      <c r="G202" s="51"/>
      <c r="H202" s="114"/>
      <c r="J202" s="14"/>
    </row>
    <row r="203" spans="7:10" x14ac:dyDescent="0.3">
      <c r="G203" s="51"/>
      <c r="H203" s="114"/>
      <c r="J203" s="14"/>
    </row>
    <row r="204" spans="7:10" x14ac:dyDescent="0.3">
      <c r="G204" s="51"/>
      <c r="H204" s="114"/>
      <c r="J204" s="14"/>
    </row>
    <row r="205" spans="7:10" x14ac:dyDescent="0.3">
      <c r="G205" s="51"/>
      <c r="H205" s="114"/>
      <c r="J205" s="14"/>
    </row>
    <row r="206" spans="7:10" x14ac:dyDescent="0.3">
      <c r="G206" s="51"/>
      <c r="H206" s="114"/>
      <c r="J206" s="14"/>
    </row>
    <row r="207" spans="7:10" x14ac:dyDescent="0.3">
      <c r="G207" s="51"/>
      <c r="H207" s="114"/>
      <c r="J207" s="14"/>
    </row>
    <row r="208" spans="7:10" x14ac:dyDescent="0.3">
      <c r="G208" s="51"/>
      <c r="H208" s="114"/>
      <c r="J208" s="14"/>
    </row>
    <row r="209" spans="7:10" x14ac:dyDescent="0.3">
      <c r="G209" s="51"/>
      <c r="H209" s="114"/>
      <c r="J209" s="14"/>
    </row>
    <row r="210" spans="7:10" x14ac:dyDescent="0.3">
      <c r="G210" s="51"/>
      <c r="H210" s="114"/>
      <c r="J210" s="14"/>
    </row>
    <row r="211" spans="7:10" x14ac:dyDescent="0.3">
      <c r="G211" s="51"/>
      <c r="H211" s="114"/>
      <c r="J211" s="14"/>
    </row>
    <row r="212" spans="7:10" x14ac:dyDescent="0.3">
      <c r="G212" s="51"/>
      <c r="H212" s="114"/>
      <c r="J212" s="14"/>
    </row>
    <row r="213" spans="7:10" x14ac:dyDescent="0.3">
      <c r="G213" s="51"/>
      <c r="H213" s="114"/>
      <c r="J213" s="14"/>
    </row>
    <row r="214" spans="7:10" x14ac:dyDescent="0.3">
      <c r="G214" s="51"/>
      <c r="H214" s="114"/>
      <c r="J214" s="14"/>
    </row>
    <row r="215" spans="7:10" x14ac:dyDescent="0.3">
      <c r="G215" s="51"/>
      <c r="H215" s="114"/>
      <c r="J215" s="14"/>
    </row>
    <row r="216" spans="7:10" x14ac:dyDescent="0.3">
      <c r="G216" s="51"/>
      <c r="H216" s="114"/>
      <c r="J216" s="14"/>
    </row>
    <row r="217" spans="7:10" x14ac:dyDescent="0.3">
      <c r="G217" s="51"/>
      <c r="H217" s="114"/>
      <c r="J217" s="14"/>
    </row>
    <row r="218" spans="7:10" x14ac:dyDescent="0.3">
      <c r="G218" s="51"/>
      <c r="H218" s="114"/>
      <c r="J218" s="14"/>
    </row>
    <row r="219" spans="7:10" x14ac:dyDescent="0.3">
      <c r="G219" s="51"/>
      <c r="H219" s="114"/>
      <c r="J219" s="25"/>
    </row>
    <row r="220" spans="7:10" x14ac:dyDescent="0.3">
      <c r="G220" s="51"/>
      <c r="H220" s="114"/>
    </row>
    <row r="221" spans="7:10" x14ac:dyDescent="0.3">
      <c r="G221" s="51"/>
      <c r="H221" s="114"/>
    </row>
    <row r="222" spans="7:10" x14ac:dyDescent="0.3">
      <c r="G222" s="51"/>
      <c r="H222" s="114"/>
    </row>
    <row r="223" spans="7:10" x14ac:dyDescent="0.3">
      <c r="G223" s="51"/>
      <c r="H223" s="114"/>
    </row>
    <row r="224" spans="7:10" x14ac:dyDescent="0.3">
      <c r="G224" s="51"/>
      <c r="H224" s="114"/>
    </row>
    <row r="225" spans="7:8" x14ac:dyDescent="0.3">
      <c r="G225" s="51"/>
      <c r="H225" s="114"/>
    </row>
    <row r="226" spans="7:8" x14ac:dyDescent="0.3">
      <c r="G226" s="51"/>
      <c r="H226" s="114"/>
    </row>
    <row r="227" spans="7:8" x14ac:dyDescent="0.3">
      <c r="G227" s="51"/>
      <c r="H227" s="114"/>
    </row>
    <row r="228" spans="7:8" x14ac:dyDescent="0.3">
      <c r="G228" s="51"/>
      <c r="H228" s="114"/>
    </row>
    <row r="229" spans="7:8" x14ac:dyDescent="0.3">
      <c r="G229" s="51"/>
      <c r="H229" s="114"/>
    </row>
    <row r="230" spans="7:8" x14ac:dyDescent="0.3">
      <c r="G230" s="51"/>
      <c r="H230" s="114"/>
    </row>
    <row r="231" spans="7:8" x14ac:dyDescent="0.3">
      <c r="G231" s="51"/>
      <c r="H231" s="114"/>
    </row>
    <row r="232" spans="7:8" x14ac:dyDescent="0.3">
      <c r="G232" s="51"/>
      <c r="H232" s="114"/>
    </row>
    <row r="233" spans="7:8" x14ac:dyDescent="0.3">
      <c r="G233" s="51"/>
      <c r="H233" s="114"/>
    </row>
    <row r="234" spans="7:8" x14ac:dyDescent="0.3">
      <c r="G234" s="51"/>
      <c r="H234" s="114"/>
    </row>
    <row r="235" spans="7:8" x14ac:dyDescent="0.3">
      <c r="G235" s="51"/>
      <c r="H235" s="114"/>
    </row>
    <row r="236" spans="7:8" x14ac:dyDescent="0.3">
      <c r="G236" s="51"/>
      <c r="H236" s="114"/>
    </row>
    <row r="237" spans="7:8" x14ac:dyDescent="0.3">
      <c r="G237" s="51"/>
      <c r="H237" s="114"/>
    </row>
    <row r="238" spans="7:8" x14ac:dyDescent="0.3">
      <c r="G238" s="51"/>
      <c r="H238" s="114"/>
    </row>
    <row r="239" spans="7:8" x14ac:dyDescent="0.3">
      <c r="G239" s="51"/>
      <c r="H239" s="114"/>
    </row>
    <row r="240" spans="7:8" x14ac:dyDescent="0.3">
      <c r="G240" s="51"/>
      <c r="H240" s="114"/>
    </row>
    <row r="241" spans="7:8" x14ac:dyDescent="0.3">
      <c r="G241" s="51"/>
      <c r="H241" s="114"/>
    </row>
  </sheetData>
  <sheetProtection selectLockedCells="1" selectUnlockedCells="1"/>
  <mergeCells count="2">
    <mergeCell ref="B4:D4"/>
    <mergeCell ref="B5:D5"/>
  </mergeCells>
  <phoneticPr fontId="25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"/>
  <sheetViews>
    <sheetView zoomScale="85" zoomScaleNormal="85" workbookViewId="0"/>
  </sheetViews>
  <sheetFormatPr defaultRowHeight="12.5" x14ac:dyDescent="0.25"/>
  <cols>
    <col min="1" max="2" width="8.54296875" customWidth="1"/>
    <col min="3" max="3" width="19.453125" customWidth="1"/>
    <col min="4" max="4" width="7.453125" customWidth="1"/>
    <col min="5" max="5" width="6.453125" customWidth="1"/>
    <col min="6" max="6" width="7.81640625" customWidth="1"/>
    <col min="7" max="7" width="6.453125" customWidth="1"/>
    <col min="8" max="8" width="7.81640625" customWidth="1"/>
    <col min="9" max="9" width="6.453125" customWidth="1"/>
    <col min="10" max="10" width="7.81640625" customWidth="1"/>
    <col min="11" max="11" width="6.453125" customWidth="1"/>
    <col min="12" max="12" width="7.81640625" customWidth="1"/>
    <col min="13" max="13" width="6.453125" customWidth="1"/>
    <col min="14" max="14" width="7.81640625" customWidth="1"/>
    <col min="15" max="15" width="6.453125" customWidth="1"/>
    <col min="16" max="16" width="7.81640625" customWidth="1"/>
    <col min="17" max="17" width="6.453125" customWidth="1"/>
    <col min="18" max="18" width="7.81640625" customWidth="1"/>
    <col min="19" max="19" width="6.453125" style="7" customWidth="1"/>
    <col min="20" max="20" width="7.81640625" customWidth="1"/>
  </cols>
  <sheetData/>
  <sheetProtection selectLockedCells="1" selectUnlockedCells="1"/>
  <phoneticPr fontId="25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Vugrinec Kalmar</dc:creator>
  <cp:lastModifiedBy>Ines Štrok</cp:lastModifiedBy>
  <cp:lastPrinted>2018-10-09T12:59:52Z</cp:lastPrinted>
  <dcterms:created xsi:type="dcterms:W3CDTF">2012-11-26T16:46:03Z</dcterms:created>
  <dcterms:modified xsi:type="dcterms:W3CDTF">2018-10-09T13:01:28Z</dcterms:modified>
</cp:coreProperties>
</file>